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M:\01.総務課\06.財政係\財政係\00予算・決算\03決算\【ＨＰ公表】\財政状況一覧表\R5財政状況資料集\070313 財政状況資料集【1回目】\"/>
    </mc:Choice>
  </mc:AlternateContent>
  <bookViews>
    <workbookView xWindow="0" yWindow="0" windowWidth="28800" windowHeight="141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<sst xmlns="http://schemas.openxmlformats.org/spreadsheetml/2006/main" count="1082" uniqueCount="560">
  <si>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</si>
  <si>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</si>
  <si>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</si>
  <si>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</si>
  <si>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</si>
  <si>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</si>
  <si>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</si>
  <si>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</si>
  <si>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</si>
  <si>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</si>
  <si>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</si>
  <si>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</si>
  <si>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</si>
  <si>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</si>
  <si>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</si>
  <si>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</si>
  <si>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</si>
  <si>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</si>
  <si>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</si>
  <si>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</si>
  <si>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</si>
  <si>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</si>
  <si>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</si>
  <si>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</si>
  <si>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</si>
  <si>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</si>
  <si>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</si>
  <si>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</si>
  <si>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</si>
  <si>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</si>
  <si>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</si>
  <si>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</si>
  <si>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</si>
  <si>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</si>
  <si>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</si>
  <si>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</si>
  <si>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</si>
  <si>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</si>
  <si>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</si>
  <si>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</si>
  <si>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</si>
  <si>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</si>
  <si>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</si>
  <si>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</si>
  <si>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</si>
  <si>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</si>
  <si>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</si>
  <si>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</si>
  <si>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</si>
  <si>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</si>
  <si>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</si>
  <si>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</si>
  <si>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</si>
  <si>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</si>
  <si>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</si>
  <si>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</si>
  <si>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</si>
  <si>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</si>
  <si>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</si>
  <si>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</si>
  <si>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</si>
  <si>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</si>
  <si>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</si>
  <si>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</si>
  <si>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</si>
  <si>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</si>
  <si>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</si>
  <si>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</si>
  <si>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</si>
  <si>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</si>
  <si>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</si>
  <si>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</si>
  <si>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</si>
  <si>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</si>
  <si>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</si>
  <si>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</si>
  <si>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</si>
  <si>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</si>
  <si>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</si>
  <si>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</si>
  <si>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</si>
  <si>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</si>
  <si>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</si>
  <si>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</si>
  <si>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</si>
  <si>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</si>
  <si>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</si>
  <si>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</si>
  <si>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</si>
  <si>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</si>
  <si>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</si>
  <si>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</si>
  <si>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</si>
  <si>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</si>
  <si>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喜茂別町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</si>
  <si>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</si>
  <si>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</si>
  <si>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</si>
  <si>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</si>
  <si>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</si>
  <si>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</si>
  <si>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</si>
  <si>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</si>
  <si>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</si>
  <si>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</si>
  <si>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</si>
  <si>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</si>
  <si>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</si>
  <si>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</si>
  <si>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</si>
  <si>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</si>
  <si>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</si>
  <si>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</si>
  <si>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</si>
  <si>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</si>
  <si>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</si>
  <si>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</si>
  <si>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</si>
  <si>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-6.0</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</si>
  <si>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</si>
  <si>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</si>
  <si>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</si>
  <si>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</si>
  <si>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</si>
  <si>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</si>
  <si>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</si>
  <si>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</si>
  <si>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</si>
  <si>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</si>
  <si>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</si>
  <si>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</si>
  <si>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</si>
  <si>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</si>
  <si>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</si>
  <si>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</si>
  <si>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</si>
  <si>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</si>
  <si>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</si>
  <si>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</si>
  <si>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</si>
  <si>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</si>
  <si>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</si>
  <si>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6"/>
  </si>
  <si>
    <t>うち日本人(％)</t>
    <phoneticPr fontId="5"/>
  </si>
  <si>
    <t>-2.2</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</si>
  <si>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</si>
  <si>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</si>
  <si>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</si>
  <si>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</si>
  <si>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</si>
  <si>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</si>
  <si>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</si>
  <si>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</si>
  <si>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</si>
  <si>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</si>
  <si>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</si>
  <si>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</si>
  <si>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</si>
  <si>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</si>
  <si>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</si>
  <si>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</si>
  <si>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</si>
  <si>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</si>
  <si>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</si>
  <si>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</si>
  <si>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</si>
  <si>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</si>
  <si>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</si>
  <si>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</si>
  <si>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</si>
  <si>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</si>
  <si>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</si>
  <si>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</si>
  <si>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</si>
  <si>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</si>
  <si>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</si>
  <si>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</si>
  <si>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</si>
  <si>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</si>
  <si>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</si>
  <si>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</si>
  <si>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</si>
  <si>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</si>
  <si>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</si>
  <si>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</si>
  <si>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</si>
  <si>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</si>
  <si>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</si>
  <si>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</si>
  <si>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</si>
  <si>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</si>
  <si>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</si>
  <si>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</si>
  <si>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</si>
  <si>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</si>
  <si>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</si>
  <si>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</si>
  <si>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</si>
  <si>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</si>
  <si>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</si>
  <si>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</si>
  <si>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</si>
  <si>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</si>
  <si>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北海道喜茂別町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</si>
  <si>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</si>
  <si>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</si>
  <si>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</si>
  <si>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</si>
  <si>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</si>
  <si>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</si>
  <si>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</si>
  <si>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</si>
  <si>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</si>
  <si>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</si>
  <si>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</si>
  <si>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</si>
  <si>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</si>
  <si>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</si>
  <si>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</si>
  <si>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</si>
  <si>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</si>
  <si>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</si>
  <si>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</si>
  <si>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</si>
  <si>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</si>
  <si>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</si>
  <si>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</si>
  <si>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</si>
  <si>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</si>
  <si>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</si>
  <si>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</si>
  <si>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</si>
  <si>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</si>
  <si>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</si>
  <si>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</si>
  <si>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</si>
  <si>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</si>
  <si>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</si>
  <si>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</si>
  <si>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</si>
  <si>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</si>
  <si>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</si>
  <si>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</si>
  <si>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</si>
  <si>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</si>
  <si>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</si>
  <si>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</si>
  <si>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</si>
  <si>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</si>
  <si>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</si>
  <si>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</si>
  <si>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</si>
  <si>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</si>
  <si>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</si>
  <si>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</si>
  <si>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</si>
  <si>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</si>
  <si>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</si>
  <si>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</si>
  <si>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</si>
  <si>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</si>
  <si>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</si>
  <si>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</si>
  <si>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</si>
  <si>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</si>
  <si>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</si>
  <si>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</si>
  <si>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</si>
  <si>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</si>
  <si>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</si>
  <si>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</si>
  <si>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</si>
  <si>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</si>
  <si>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</si>
  <si>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</si>
  <si>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</si>
  <si>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</si>
  <si>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</si>
  <si>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</si>
  <si>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</si>
  <si>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</si>
  <si>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</si>
  <si>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</si>
  <si>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</si>
  <si>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</si>
  <si>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</si>
  <si>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</si>
  <si>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</si>
  <si>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</si>
  <si>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</si>
  <si>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</si>
  <si>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</si>
  <si>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</si>
  <si>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</si>
  <si>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</si>
  <si>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</si>
  <si>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</si>
  <si>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</si>
  <si>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</si>
  <si>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</si>
  <si>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</si>
  <si>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</si>
  <si>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</si>
  <si>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</si>
  <si>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</si>
  <si>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</si>
  <si>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</si>
  <si>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</si>
  <si>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</si>
  <si>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</si>
  <si>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</si>
  <si>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</si>
  <si>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</si>
  <si>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</si>
  <si>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</si>
  <si>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</si>
  <si>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</si>
  <si>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</si>
  <si>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</si>
  <si>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</si>
  <si>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</si>
  <si>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</si>
  <si>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</si>
  <si>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</si>
  <si>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</si>
  <si>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</si>
  <si>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</si>
  <si>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</si>
  <si>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</si>
  <si>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</si>
  <si>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</si>
  <si>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</si>
  <si>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</si>
  <si>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</si>
  <si>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</si>
  <si>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</si>
  <si>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</si>
  <si>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</si>
  <si>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</si>
  <si>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</si>
  <si>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</si>
  <si>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</si>
  <si>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</si>
  <si>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</si>
  <si>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</si>
  <si>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</si>
  <si>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</si>
  <si>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</si>
  <si>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</si>
  <si>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</si>
  <si>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</si>
  <si>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</si>
  <si>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</si>
  <si>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</si>
  <si>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北海道喜茂別町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</si>
  <si>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</si>
  <si>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</si>
  <si>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</si>
  <si>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</si>
  <si>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</si>
  <si>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</si>
  <si>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</si>
  <si>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</si>
  <si>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</si>
  <si>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</si>
  <si>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</si>
  <si>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</si>
  <si>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</si>
  <si>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</si>
  <si>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</si>
  <si>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</si>
  <si>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</si>
  <si>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</si>
  <si>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</si>
  <si>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</si>
  <si>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</si>
  <si>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</si>
  <si>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</si>
  <si>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</si>
  <si>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</si>
  <si>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</si>
  <si>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</si>
  <si>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</si>
  <si>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</si>
  <si>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</si>
  <si>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</si>
  <si>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</si>
  <si>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</si>
  <si>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</si>
  <si>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</si>
  <si>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介護サービス事業特別会計</t>
    <phoneticPr fontId="5"/>
  </si>
  <si>
    <t>簡易水道事業特別会計</t>
    <phoneticPr fontId="5"/>
  </si>
  <si>
    <t>法非適用企業</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</si>
  <si>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</si>
  <si>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</si>
  <si>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</si>
  <si>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</si>
  <si>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</si>
  <si>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</si>
  <si>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</si>
  <si>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</si>
  <si>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</si>
  <si>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</si>
  <si>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</si>
  <si>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</si>
  <si>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</si>
  <si>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</si>
  <si>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</si>
  <si>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</si>
  <si>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</si>
  <si>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</si>
  <si>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</si>
  <si>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</si>
  <si>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</si>
  <si>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</si>
  <si>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</si>
  <si>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</si>
  <si>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</si>
  <si>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</si>
  <si>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</si>
  <si>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</si>
  <si>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</si>
  <si>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</si>
  <si>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</si>
  <si>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</si>
  <si>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</si>
  <si>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</si>
  <si>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</si>
  <si>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</si>
  <si>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</si>
  <si>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</si>
  <si>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</si>
  <si>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</si>
  <si>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</si>
  <si>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</si>
  <si>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</si>
  <si>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</si>
  <si>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</si>
  <si>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</si>
  <si>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</si>
  <si>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</si>
  <si>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</si>
  <si>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</si>
  <si>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</si>
  <si>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</si>
  <si>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</si>
  <si>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</si>
  <si>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</si>
  <si>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</si>
  <si>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</si>
  <si>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</si>
  <si>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</si>
  <si>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</si>
  <si>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</si>
  <si>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</si>
  <si>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</si>
  <si>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</si>
  <si>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</si>
  <si>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</si>
  <si>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</si>
  <si>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</si>
  <si>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</si>
  <si>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</si>
  <si>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</si>
  <si>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</si>
  <si>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</si>
  <si>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</si>
  <si>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</si>
  <si>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</si>
  <si>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</si>
  <si>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</si>
  <si>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</si>
  <si>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</si>
  <si>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</si>
  <si>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</si>
  <si>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</si>
  <si>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</si>
  <si>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</si>
  <si>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</si>
  <si>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</si>
  <si>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</si>
  <si>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</si>
  <si>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</si>
  <si>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</si>
  <si>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</si>
  <si>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</si>
  <si>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</si>
  <si>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</si>
  <si>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</si>
  <si>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</si>
  <si>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</si>
  <si>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</si>
  <si>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</si>
  <si>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</si>
  <si>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</si>
  <si>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</si>
  <si>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</si>
  <si>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</si>
  <si>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</si>
  <si>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</si>
  <si>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</si>
  <si>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</si>
  <si>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</si>
  <si>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</si>
  <si>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</si>
  <si>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</si>
  <si>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</si>
  <si>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</si>
  <si>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</si>
  <si>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</si>
  <si>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</si>
  <si>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</si>
  <si>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</si>
  <si>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</si>
  <si>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</si>
  <si>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</si>
  <si>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</si>
  <si>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</si>
  <si>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</si>
  <si>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</si>
  <si>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</si>
  <si>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</si>
  <si>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</si>
  <si>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</si>
  <si>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</si>
  <si>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</si>
  <si>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</si>
  <si>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</si>
  <si>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</si>
  <si>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6.85</t>
  </si>
  <si>
    <t>▲ 1.16</t>
  </si>
  <si>
    <t>一般会計</t>
  </si>
  <si>
    <t>公共下水道事業特別会計</t>
  </si>
  <si>
    <t>簡易水道事業特別会計</t>
  </si>
  <si>
    <t>国民健康保険特別会計</t>
  </si>
  <si>
    <t>後期高齢者医療特別会計</t>
  </si>
  <si>
    <t>介護サービス事業特別会計</t>
  </si>
  <si>
    <t>その他会計（赤字）</t>
  </si>
  <si>
    <t>その他会計（黒字）</t>
  </si>
  <si>
    <t>R01</t>
    <phoneticPr fontId="5"/>
  </si>
  <si>
    <t>R02</t>
    <phoneticPr fontId="5"/>
  </si>
  <si>
    <t>R03</t>
    <phoneticPr fontId="5"/>
  </si>
  <si>
    <t>R04</t>
    <phoneticPr fontId="5"/>
  </si>
  <si>
    <t>R05</t>
    <phoneticPr fontId="5"/>
  </si>
  <si>
    <t>後志広域貼合</t>
    <rPh sb="0" eb="2">
      <t>シリベシ</t>
    </rPh>
    <rPh sb="2" eb="4">
      <t>コウイキ</t>
    </rPh>
    <rPh sb="4" eb="6">
      <t>テンゴウ</t>
    </rPh>
    <phoneticPr fontId="2"/>
  </si>
  <si>
    <t>羊蹄山麓環境衛生組合</t>
    <rPh sb="0" eb="2">
      <t>ヨウテイ</t>
    </rPh>
    <rPh sb="2" eb="4">
      <t>サンロク</t>
    </rPh>
    <rPh sb="4" eb="6">
      <t>カンキョウ</t>
    </rPh>
    <rPh sb="6" eb="8">
      <t>エイセイ</t>
    </rPh>
    <rPh sb="8" eb="10">
      <t>クミアイ</t>
    </rPh>
    <phoneticPr fontId="2"/>
  </si>
  <si>
    <t>羊蹄山ろく消防組合</t>
    <rPh sb="0" eb="2">
      <t>ヨウテイ</t>
    </rPh>
    <rPh sb="2" eb="3">
      <t>サン</t>
    </rPh>
    <rPh sb="5" eb="7">
      <t>ショウボウ</t>
    </rPh>
    <rPh sb="7" eb="9">
      <t>クミアイ</t>
    </rPh>
    <phoneticPr fontId="2"/>
  </si>
  <si>
    <t>後志教育研修センター</t>
    <rPh sb="0" eb="2">
      <t>シリベシ</t>
    </rPh>
    <rPh sb="2" eb="4">
      <t>キョウイク</t>
    </rPh>
    <rPh sb="4" eb="6">
      <t>ケンシュウ</t>
    </rPh>
    <phoneticPr fontId="2"/>
  </si>
  <si>
    <t>-</t>
    <phoneticPr fontId="2"/>
  </si>
  <si>
    <t>-</t>
    <phoneticPr fontId="2"/>
  </si>
  <si>
    <t>-</t>
    <phoneticPr fontId="2"/>
  </si>
  <si>
    <t>-</t>
    <phoneticPr fontId="2"/>
  </si>
  <si>
    <t>-</t>
    <phoneticPr fontId="2"/>
  </si>
  <si>
    <t>-</t>
    <phoneticPr fontId="2"/>
  </si>
  <si>
    <t>-</t>
    <phoneticPr fontId="2"/>
  </si>
  <si>
    <t>(R05年度末現在)地域福祉基金</t>
    <rPh sb="10" eb="12">
      <t>チイキ</t>
    </rPh>
    <rPh sb="12" eb="14">
      <t>フクシ</t>
    </rPh>
    <rPh sb="14" eb="16">
      <t>キキン</t>
    </rPh>
    <phoneticPr fontId="2"/>
  </si>
  <si>
    <t>(R05年度末現在)森林環境譲与税基金</t>
    <rPh sb="10" eb="12">
      <t>シンリン</t>
    </rPh>
    <rPh sb="12" eb="14">
      <t>カンキョウ</t>
    </rPh>
    <rPh sb="14" eb="16">
      <t>ジョウヨ</t>
    </rPh>
    <rPh sb="16" eb="17">
      <t>ゼイ</t>
    </rPh>
    <rPh sb="17" eb="19">
      <t>キキン</t>
    </rPh>
    <phoneticPr fontId="2"/>
  </si>
  <si>
    <t>(R05年度末現在)水の郷きもべつまちづくり振興基金</t>
    <rPh sb="10" eb="11">
      <t>ミズ</t>
    </rPh>
    <rPh sb="12" eb="13">
      <t>サト</t>
    </rPh>
    <rPh sb="22" eb="24">
      <t>シンコウ</t>
    </rPh>
    <rPh sb="24" eb="26">
      <t>キキン</t>
    </rPh>
    <phoneticPr fontId="2"/>
  </si>
  <si>
    <t>(R05年度末現在)公共施設整備基金</t>
    <rPh sb="10" eb="12">
      <t>コウキョウ</t>
    </rPh>
    <rPh sb="12" eb="14">
      <t>シセツ</t>
    </rPh>
    <rPh sb="14" eb="16">
      <t>セイビ</t>
    </rPh>
    <rPh sb="16" eb="18">
      <t>キキン</t>
    </rPh>
    <phoneticPr fontId="2"/>
  </si>
  <si>
    <t>(R05年度末現在)ふるさと応援基金</t>
    <rPh sb="14" eb="16">
      <t>オウエン</t>
    </rPh>
    <rPh sb="16" eb="18">
      <t>キキン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</si>
</sst>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268375</c:v>
                </c:pt>
                <c:pt idx="1">
                  <c:v>301035</c:v>
                </c:pt>
                <c:pt idx="2">
                  <c:v>277467</c:v>
                </c:pt>
                <c:pt idx="3">
                  <c:v>282256</c:v>
                </c:pt>
                <c:pt idx="4">
                  <c:v>295341</c:v>
                </c:pt>
              </c:numCache>
            </c:numRef>
          </c:val>
          <c:smooth val="0"/>
          <c:extLst xmlns:c16r2="http://schemas.microsoft.com/office/drawing/2015/06/chart">
            <c:ext xmlns:c16="http://schemas.microsoft.com/office/drawing/2014/chart" uri="{C3380CC4-5D6E-409C-BE32-E72D297353CC}">
              <c16:uniqueId val="{00000000-C41C-47AB-AE4B-E5B01C184A4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111755</c:v>
                </c:pt>
                <c:pt idx="1">
                  <c:v>87491</c:v>
                </c:pt>
                <c:pt idx="2">
                  <c:v>51140</c:v>
                </c:pt>
                <c:pt idx="3">
                  <c:v>66051</c:v>
                </c:pt>
                <c:pt idx="4">
                  <c:v>113415</c:v>
                </c:pt>
              </c:numCache>
            </c:numRef>
          </c:val>
          <c:smooth val="0"/>
          <c:extLst xmlns:c16r2="http://schemas.microsoft.com/office/drawing/2015/06/chart">
            <c:ext xmlns:c16="http://schemas.microsoft.com/office/drawing/2014/chart" uri="{C3380CC4-5D6E-409C-BE32-E72D297353CC}">
              <c16:uniqueId val="{00000001-C41C-47AB-AE4B-E5B01C184A42}"/>
            </c:ext>
          </c:extLst>
        </c:ser>
        <c:dLbls>
          <c:showLegendKey val="0"/>
          <c:showVal val="0"/>
          <c:showCatName val="0"/>
          <c:showSerName val="0"/>
          <c:showPercent val="0"/>
          <c:showBubbleSize val="0"/>
        </c:dLbls>
        <c:marker val="1"/>
        <c:smooth val="0"/>
        <c:axId val="372424008"/>
        <c:axId val="372427536"/>
      </c:lineChart>
      <c:catAx>
        <c:axId val="37242400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72427536"/>
        <c:crosses val="autoZero"/>
        <c:auto val="1"/>
        <c:lblAlgn val="ctr"/>
        <c:lblOffset val="100"/>
        <c:tickLblSkip val="1"/>
        <c:tickMarkSkip val="1"/>
        <c:noMultiLvlLbl val="0"/>
      </c:catAx>
      <c:valAx>
        <c:axId val="372427536"/>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724240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1.81</c:v>
                </c:pt>
                <c:pt idx="1">
                  <c:v>1.98</c:v>
                </c:pt>
                <c:pt idx="2">
                  <c:v>3.04</c:v>
                </c:pt>
                <c:pt idx="3">
                  <c:v>2.23</c:v>
                </c:pt>
                <c:pt idx="4">
                  <c:v>2.06</c:v>
                </c:pt>
              </c:numCache>
            </c:numRef>
          </c:val>
          <c:extLst xmlns:c16r2="http://schemas.microsoft.com/office/drawing/2015/06/chart">
            <c:ext xmlns:c16="http://schemas.microsoft.com/office/drawing/2014/chart" uri="{C3380CC4-5D6E-409C-BE32-E72D297353CC}">
              <c16:uniqueId val="{00000000-1A73-4B08-B4AE-324A6B0D32F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17.899999999999999</c:v>
                </c:pt>
                <c:pt idx="1">
                  <c:v>17.190000000000001</c:v>
                </c:pt>
                <c:pt idx="2">
                  <c:v>20.440000000000001</c:v>
                </c:pt>
                <c:pt idx="3">
                  <c:v>22.59</c:v>
                </c:pt>
                <c:pt idx="4">
                  <c:v>21.71</c:v>
                </c:pt>
              </c:numCache>
            </c:numRef>
          </c:val>
          <c:extLst xmlns:c16r2="http://schemas.microsoft.com/office/drawing/2015/06/chart">
            <c:ext xmlns:c16="http://schemas.microsoft.com/office/drawing/2014/chart" uri="{C3380CC4-5D6E-409C-BE32-E72D297353CC}">
              <c16:uniqueId val="{00000001-1A73-4B08-B4AE-324A6B0D32F6}"/>
            </c:ext>
          </c:extLst>
        </c:ser>
        <c:dLbls>
          <c:showLegendKey val="0"/>
          <c:showVal val="0"/>
          <c:showCatName val="0"/>
          <c:showSerName val="0"/>
          <c:showPercent val="0"/>
          <c:showBubbleSize val="0"/>
        </c:dLbls>
        <c:gapWidth val="250"/>
        <c:overlap val="100"/>
        <c:axId val="372424400"/>
        <c:axId val="3724291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-6.85</c:v>
                </c:pt>
                <c:pt idx="1">
                  <c:v>0.28000000000000003</c:v>
                </c:pt>
                <c:pt idx="2">
                  <c:v>5.48</c:v>
                </c:pt>
                <c:pt idx="3">
                  <c:v>0.86</c:v>
                </c:pt>
                <c:pt idx="4">
                  <c:v>-1.1599999999999999</c:v>
                </c:pt>
              </c:numCache>
            </c:numRef>
          </c:val>
          <c:smooth val="0"/>
          <c:extLst xmlns:c16r2="http://schemas.microsoft.com/office/drawing/2015/06/chart">
            <c:ext xmlns:c16="http://schemas.microsoft.com/office/drawing/2014/chart" uri="{C3380CC4-5D6E-409C-BE32-E72D297353CC}">
              <c16:uniqueId val="{00000002-1A73-4B08-B4AE-324A6B0D32F6}"/>
            </c:ext>
          </c:extLst>
        </c:ser>
        <c:dLbls>
          <c:showLegendKey val="0"/>
          <c:showVal val="0"/>
          <c:showCatName val="0"/>
          <c:showSerName val="0"/>
          <c:showPercent val="0"/>
          <c:showBubbleSize val="0"/>
        </c:dLbls>
        <c:marker val="1"/>
        <c:smooth val="0"/>
        <c:axId val="372424400"/>
        <c:axId val="372429104"/>
      </c:lineChart>
      <c:catAx>
        <c:axId val="3724244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72429104"/>
        <c:crosses val="autoZero"/>
        <c:auto val="1"/>
        <c:lblAlgn val="ctr"/>
        <c:lblOffset val="100"/>
        <c:tickLblSkip val="1"/>
        <c:tickMarkSkip val="1"/>
        <c:noMultiLvlLbl val="0"/>
      </c:catAx>
      <c:valAx>
        <c:axId val="3724291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24244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781F-49AF-ABD8-E5D552FE603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781F-49AF-ABD8-E5D552FE6032}"/>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781F-49AF-ABD8-E5D552FE6032}"/>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781F-49AF-ABD8-E5D552FE6032}"/>
            </c:ext>
          </c:extLst>
        </c:ser>
        <c:ser>
          <c:idx val="4"/>
          <c:order val="4"/>
          <c:tx>
            <c:strRef>
              <c:f>データシート!$A$31</c:f>
              <c:strCache>
                <c:ptCount val="1"/>
                <c:pt idx="0">
                  <c:v>介護サービス事業特別会計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781F-49AF-ABD8-E5D552FE6032}"/>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0.02</c:v>
                </c:pt>
                <c:pt idx="2">
                  <c:v>#N/A</c:v>
                </c:pt>
                <c:pt idx="3">
                  <c:v>0.02</c:v>
                </c:pt>
                <c:pt idx="4">
                  <c:v>#N/A</c:v>
                </c:pt>
                <c:pt idx="5">
                  <c:v>0.01</c:v>
                </c:pt>
                <c:pt idx="6">
                  <c:v>#N/A</c:v>
                </c:pt>
                <c:pt idx="7">
                  <c:v>0.27</c:v>
                </c:pt>
                <c:pt idx="8">
                  <c:v>#N/A</c:v>
                </c:pt>
                <c:pt idx="9">
                  <c:v>0</c:v>
                </c:pt>
              </c:numCache>
            </c:numRef>
          </c:val>
          <c:extLst xmlns:c16r2="http://schemas.microsoft.com/office/drawing/2015/06/chart">
            <c:ext xmlns:c16="http://schemas.microsoft.com/office/drawing/2014/chart" uri="{C3380CC4-5D6E-409C-BE32-E72D297353CC}">
              <c16:uniqueId val="{00000005-781F-49AF-ABD8-E5D552FE6032}"/>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0.08</c:v>
                </c:pt>
                <c:pt idx="2">
                  <c:v>#N/A</c:v>
                </c:pt>
                <c:pt idx="3">
                  <c:v>0.03</c:v>
                </c:pt>
                <c:pt idx="4">
                  <c:v>#N/A</c:v>
                </c:pt>
                <c:pt idx="5">
                  <c:v>0.11</c:v>
                </c:pt>
                <c:pt idx="6">
                  <c:v>#N/A</c:v>
                </c:pt>
                <c:pt idx="7">
                  <c:v>0.17</c:v>
                </c:pt>
                <c:pt idx="8">
                  <c:v>#N/A</c:v>
                </c:pt>
                <c:pt idx="9">
                  <c:v>0.04</c:v>
                </c:pt>
              </c:numCache>
            </c:numRef>
          </c:val>
          <c:extLst xmlns:c16r2="http://schemas.microsoft.com/office/drawing/2015/06/chart">
            <c:ext xmlns:c16="http://schemas.microsoft.com/office/drawing/2014/chart" uri="{C3380CC4-5D6E-409C-BE32-E72D297353CC}">
              <c16:uniqueId val="{00000006-781F-49AF-ABD8-E5D552FE6032}"/>
            </c:ext>
          </c:extLst>
        </c:ser>
        <c:ser>
          <c:idx val="7"/>
          <c:order val="7"/>
          <c:tx>
            <c:strRef>
              <c:f>データシート!$A$34</c:f>
              <c:strCache>
                <c:ptCount val="1"/>
                <c:pt idx="0">
                  <c:v>簡易水道事業特別会計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0.28999999999999998</c:v>
                </c:pt>
                <c:pt idx="2">
                  <c:v>#N/A</c:v>
                </c:pt>
                <c:pt idx="3">
                  <c:v>0.27</c:v>
                </c:pt>
                <c:pt idx="4">
                  <c:v>#N/A</c:v>
                </c:pt>
                <c:pt idx="5">
                  <c:v>0.18</c:v>
                </c:pt>
                <c:pt idx="6">
                  <c:v>#N/A</c:v>
                </c:pt>
                <c:pt idx="7">
                  <c:v>0.17</c:v>
                </c:pt>
                <c:pt idx="8">
                  <c:v>#N/A</c:v>
                </c:pt>
                <c:pt idx="9">
                  <c:v>0.36</c:v>
                </c:pt>
              </c:numCache>
            </c:numRef>
          </c:val>
          <c:extLst xmlns:c16r2="http://schemas.microsoft.com/office/drawing/2015/06/chart">
            <c:ext xmlns:c16="http://schemas.microsoft.com/office/drawing/2014/chart" uri="{C3380CC4-5D6E-409C-BE32-E72D297353CC}">
              <c16:uniqueId val="{00000007-781F-49AF-ABD8-E5D552FE6032}"/>
            </c:ext>
          </c:extLst>
        </c:ser>
        <c:ser>
          <c:idx val="8"/>
          <c:order val="8"/>
          <c:tx>
            <c:strRef>
              <c:f>データシート!$A$35</c:f>
              <c:strCache>
                <c:ptCount val="1"/>
                <c:pt idx="0">
                  <c:v>公共下水道事業特別会計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0.22</c:v>
                </c:pt>
                <c:pt idx="2">
                  <c:v>#N/A</c:v>
                </c:pt>
                <c:pt idx="3">
                  <c:v>0.22</c:v>
                </c:pt>
                <c:pt idx="4">
                  <c:v>#N/A</c:v>
                </c:pt>
                <c:pt idx="5">
                  <c:v>0.12</c:v>
                </c:pt>
                <c:pt idx="6">
                  <c:v>#N/A</c:v>
                </c:pt>
                <c:pt idx="7">
                  <c:v>0.12</c:v>
                </c:pt>
                <c:pt idx="8">
                  <c:v>#N/A</c:v>
                </c:pt>
                <c:pt idx="9">
                  <c:v>0.4</c:v>
                </c:pt>
              </c:numCache>
            </c:numRef>
          </c:val>
          <c:extLst xmlns:c16r2="http://schemas.microsoft.com/office/drawing/2015/06/chart">
            <c:ext xmlns:c16="http://schemas.microsoft.com/office/drawing/2014/chart" uri="{C3380CC4-5D6E-409C-BE32-E72D297353CC}">
              <c16:uniqueId val="{00000008-781F-49AF-ABD8-E5D552FE6032}"/>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1.8</c:v>
                </c:pt>
                <c:pt idx="2">
                  <c:v>#N/A</c:v>
                </c:pt>
                <c:pt idx="3">
                  <c:v>1.97</c:v>
                </c:pt>
                <c:pt idx="4">
                  <c:v>#N/A</c:v>
                </c:pt>
                <c:pt idx="5">
                  <c:v>3.04</c:v>
                </c:pt>
                <c:pt idx="6">
                  <c:v>#N/A</c:v>
                </c:pt>
                <c:pt idx="7">
                  <c:v>2.23</c:v>
                </c:pt>
                <c:pt idx="8">
                  <c:v>#N/A</c:v>
                </c:pt>
                <c:pt idx="9">
                  <c:v>2.0499999999999998</c:v>
                </c:pt>
              </c:numCache>
            </c:numRef>
          </c:val>
          <c:extLst xmlns:c16r2="http://schemas.microsoft.com/office/drawing/2015/06/chart">
            <c:ext xmlns:c16="http://schemas.microsoft.com/office/drawing/2014/chart" uri="{C3380CC4-5D6E-409C-BE32-E72D297353CC}">
              <c16:uniqueId val="{00000009-781F-49AF-ABD8-E5D552FE6032}"/>
            </c:ext>
          </c:extLst>
        </c:ser>
        <c:dLbls>
          <c:showLegendKey val="0"/>
          <c:showVal val="0"/>
          <c:showCatName val="0"/>
          <c:showSerName val="0"/>
          <c:showPercent val="0"/>
          <c:showBubbleSize val="0"/>
        </c:dLbls>
        <c:gapWidth val="150"/>
        <c:overlap val="100"/>
        <c:axId val="372429888"/>
        <c:axId val="372430280"/>
      </c:barChart>
      <c:catAx>
        <c:axId val="372429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72430280"/>
        <c:crosses val="autoZero"/>
        <c:auto val="1"/>
        <c:lblAlgn val="ctr"/>
        <c:lblOffset val="100"/>
        <c:tickLblSkip val="1"/>
        <c:tickMarkSkip val="1"/>
        <c:noMultiLvlLbl val="0"/>
      </c:catAx>
      <c:valAx>
        <c:axId val="3724302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24298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389</c:v>
                </c:pt>
                <c:pt idx="5">
                  <c:v>386</c:v>
                </c:pt>
                <c:pt idx="8">
                  <c:v>388</c:v>
                </c:pt>
                <c:pt idx="11">
                  <c:v>380</c:v>
                </c:pt>
                <c:pt idx="14">
                  <c:v>351</c:v>
                </c:pt>
              </c:numCache>
            </c:numRef>
          </c:val>
          <c:extLst xmlns:c16r2="http://schemas.microsoft.com/office/drawing/2015/06/chart">
            <c:ext xmlns:c16="http://schemas.microsoft.com/office/drawing/2014/chart" uri="{C3380CC4-5D6E-409C-BE32-E72D297353CC}">
              <c16:uniqueId val="{00000000-3A0B-49CD-BF63-E21AF8E8AF4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3A0B-49CD-BF63-E21AF8E8AF4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3A0B-49CD-BF63-E21AF8E8AF4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6</c:v>
                </c:pt>
                <c:pt idx="3">
                  <c:v>6</c:v>
                </c:pt>
                <c:pt idx="6">
                  <c:v>6</c:v>
                </c:pt>
                <c:pt idx="9">
                  <c:v>6</c:v>
                </c:pt>
                <c:pt idx="12">
                  <c:v>2</c:v>
                </c:pt>
              </c:numCache>
            </c:numRef>
          </c:val>
          <c:extLst xmlns:c16r2="http://schemas.microsoft.com/office/drawing/2015/06/chart">
            <c:ext xmlns:c16="http://schemas.microsoft.com/office/drawing/2014/chart" uri="{C3380CC4-5D6E-409C-BE32-E72D297353CC}">
              <c16:uniqueId val="{00000003-3A0B-49CD-BF63-E21AF8E8AF4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74</c:v>
                </c:pt>
                <c:pt idx="3">
                  <c:v>78</c:v>
                </c:pt>
                <c:pt idx="6">
                  <c:v>80</c:v>
                </c:pt>
                <c:pt idx="9">
                  <c:v>83</c:v>
                </c:pt>
                <c:pt idx="12">
                  <c:v>82</c:v>
                </c:pt>
              </c:numCache>
            </c:numRef>
          </c:val>
          <c:extLst xmlns:c16r2="http://schemas.microsoft.com/office/drawing/2015/06/chart">
            <c:ext xmlns:c16="http://schemas.microsoft.com/office/drawing/2014/chart" uri="{C3380CC4-5D6E-409C-BE32-E72D297353CC}">
              <c16:uniqueId val="{00000004-3A0B-49CD-BF63-E21AF8E8AF4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3A0B-49CD-BF63-E21AF8E8AF4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3A0B-49CD-BF63-E21AF8E8AF4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464</c:v>
                </c:pt>
                <c:pt idx="3">
                  <c:v>449</c:v>
                </c:pt>
                <c:pt idx="6">
                  <c:v>440</c:v>
                </c:pt>
                <c:pt idx="9">
                  <c:v>438</c:v>
                </c:pt>
                <c:pt idx="12">
                  <c:v>410</c:v>
                </c:pt>
              </c:numCache>
            </c:numRef>
          </c:val>
          <c:extLst xmlns:c16r2="http://schemas.microsoft.com/office/drawing/2015/06/chart">
            <c:ext xmlns:c16="http://schemas.microsoft.com/office/drawing/2014/chart" uri="{C3380CC4-5D6E-409C-BE32-E72D297353CC}">
              <c16:uniqueId val="{00000007-3A0B-49CD-BF63-E21AF8E8AF4A}"/>
            </c:ext>
          </c:extLst>
        </c:ser>
        <c:dLbls>
          <c:showLegendKey val="0"/>
          <c:showVal val="0"/>
          <c:showCatName val="0"/>
          <c:showSerName val="0"/>
          <c:showPercent val="0"/>
          <c:showBubbleSize val="0"/>
        </c:dLbls>
        <c:gapWidth val="100"/>
        <c:overlap val="100"/>
        <c:axId val="372426360"/>
        <c:axId val="3724310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155</c:v>
                </c:pt>
                <c:pt idx="2">
                  <c:v>#N/A</c:v>
                </c:pt>
                <c:pt idx="3">
                  <c:v>#N/A</c:v>
                </c:pt>
                <c:pt idx="4">
                  <c:v>147</c:v>
                </c:pt>
                <c:pt idx="5">
                  <c:v>#N/A</c:v>
                </c:pt>
                <c:pt idx="6">
                  <c:v>#N/A</c:v>
                </c:pt>
                <c:pt idx="7">
                  <c:v>138</c:v>
                </c:pt>
                <c:pt idx="8">
                  <c:v>#N/A</c:v>
                </c:pt>
                <c:pt idx="9">
                  <c:v>#N/A</c:v>
                </c:pt>
                <c:pt idx="10">
                  <c:v>147</c:v>
                </c:pt>
                <c:pt idx="11">
                  <c:v>#N/A</c:v>
                </c:pt>
                <c:pt idx="12">
                  <c:v>#N/A</c:v>
                </c:pt>
                <c:pt idx="13">
                  <c:v>143</c:v>
                </c:pt>
                <c:pt idx="14">
                  <c:v>#N/A</c:v>
                </c:pt>
              </c:numCache>
            </c:numRef>
          </c:val>
          <c:smooth val="0"/>
          <c:extLst xmlns:c16r2="http://schemas.microsoft.com/office/drawing/2015/06/chart">
            <c:ext xmlns:c16="http://schemas.microsoft.com/office/drawing/2014/chart" uri="{C3380CC4-5D6E-409C-BE32-E72D297353CC}">
              <c16:uniqueId val="{00000008-3A0B-49CD-BF63-E21AF8E8AF4A}"/>
            </c:ext>
          </c:extLst>
        </c:ser>
        <c:dLbls>
          <c:showLegendKey val="0"/>
          <c:showVal val="0"/>
          <c:showCatName val="0"/>
          <c:showSerName val="0"/>
          <c:showPercent val="0"/>
          <c:showBubbleSize val="0"/>
        </c:dLbls>
        <c:marker val="1"/>
        <c:smooth val="0"/>
        <c:axId val="372426360"/>
        <c:axId val="372431064"/>
      </c:lineChart>
      <c:catAx>
        <c:axId val="3724263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72431064"/>
        <c:crosses val="autoZero"/>
        <c:auto val="1"/>
        <c:lblAlgn val="ctr"/>
        <c:lblOffset val="100"/>
        <c:tickLblSkip val="1"/>
        <c:tickMarkSkip val="1"/>
        <c:noMultiLvlLbl val="0"/>
      </c:catAx>
      <c:valAx>
        <c:axId val="3724310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24263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3018</c:v>
                </c:pt>
                <c:pt idx="5">
                  <c:v>2869</c:v>
                </c:pt>
                <c:pt idx="8">
                  <c:v>2774</c:v>
                </c:pt>
                <c:pt idx="11">
                  <c:v>2589</c:v>
                </c:pt>
                <c:pt idx="14">
                  <c:v>2397</c:v>
                </c:pt>
              </c:numCache>
            </c:numRef>
          </c:val>
          <c:extLst xmlns:c16r2="http://schemas.microsoft.com/office/drawing/2015/06/chart">
            <c:ext xmlns:c16="http://schemas.microsoft.com/office/drawing/2014/chart" uri="{C3380CC4-5D6E-409C-BE32-E72D297353CC}">
              <c16:uniqueId val="{00000000-AD88-4F20-888B-68C7850028A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372</c:v>
                </c:pt>
                <c:pt idx="5">
                  <c:v>306</c:v>
                </c:pt>
                <c:pt idx="8">
                  <c:v>273</c:v>
                </c:pt>
                <c:pt idx="11">
                  <c:v>237</c:v>
                </c:pt>
                <c:pt idx="14">
                  <c:v>222</c:v>
                </c:pt>
              </c:numCache>
            </c:numRef>
          </c:val>
          <c:extLst xmlns:c16r2="http://schemas.microsoft.com/office/drawing/2015/06/chart">
            <c:ext xmlns:c16="http://schemas.microsoft.com/office/drawing/2014/chart" uri="{C3380CC4-5D6E-409C-BE32-E72D297353CC}">
              <c16:uniqueId val="{00000001-AD88-4F20-888B-68C7850028A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619</c:v>
                </c:pt>
                <c:pt idx="5">
                  <c:v>611</c:v>
                </c:pt>
                <c:pt idx="8">
                  <c:v>700</c:v>
                </c:pt>
                <c:pt idx="11">
                  <c:v>725</c:v>
                </c:pt>
                <c:pt idx="14">
                  <c:v>716</c:v>
                </c:pt>
              </c:numCache>
            </c:numRef>
          </c:val>
          <c:extLst xmlns:c16r2="http://schemas.microsoft.com/office/drawing/2015/06/chart">
            <c:ext xmlns:c16="http://schemas.microsoft.com/office/drawing/2014/chart" uri="{C3380CC4-5D6E-409C-BE32-E72D297353CC}">
              <c16:uniqueId val="{00000002-AD88-4F20-888B-68C7850028A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AD88-4F20-888B-68C7850028A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AD88-4F20-888B-68C7850028A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AD88-4F20-888B-68C7850028A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668</c:v>
                </c:pt>
                <c:pt idx="3">
                  <c:v>638</c:v>
                </c:pt>
                <c:pt idx="6">
                  <c:v>670</c:v>
                </c:pt>
                <c:pt idx="9">
                  <c:v>609</c:v>
                </c:pt>
                <c:pt idx="12">
                  <c:v>635</c:v>
                </c:pt>
              </c:numCache>
            </c:numRef>
          </c:val>
          <c:extLst xmlns:c16r2="http://schemas.microsoft.com/office/drawing/2015/06/chart">
            <c:ext xmlns:c16="http://schemas.microsoft.com/office/drawing/2014/chart" uri="{C3380CC4-5D6E-409C-BE32-E72D297353CC}">
              <c16:uniqueId val="{00000006-AD88-4F20-888B-68C7850028A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22</c:v>
                </c:pt>
                <c:pt idx="3">
                  <c:v>23</c:v>
                </c:pt>
                <c:pt idx="6">
                  <c:v>10</c:v>
                </c:pt>
                <c:pt idx="9">
                  <c:v>46</c:v>
                </c:pt>
                <c:pt idx="12">
                  <c:v>44</c:v>
                </c:pt>
              </c:numCache>
            </c:numRef>
          </c:val>
          <c:extLst xmlns:c16r2="http://schemas.microsoft.com/office/drawing/2015/06/chart">
            <c:ext xmlns:c16="http://schemas.microsoft.com/office/drawing/2014/chart" uri="{C3380CC4-5D6E-409C-BE32-E72D297353CC}">
              <c16:uniqueId val="{00000007-AD88-4F20-888B-68C7850028A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962</c:v>
                </c:pt>
                <c:pt idx="3">
                  <c:v>1003</c:v>
                </c:pt>
                <c:pt idx="6">
                  <c:v>1048</c:v>
                </c:pt>
                <c:pt idx="9">
                  <c:v>1018</c:v>
                </c:pt>
                <c:pt idx="12">
                  <c:v>943</c:v>
                </c:pt>
              </c:numCache>
            </c:numRef>
          </c:val>
          <c:extLst xmlns:c16r2="http://schemas.microsoft.com/office/drawing/2015/06/chart">
            <c:ext xmlns:c16="http://schemas.microsoft.com/office/drawing/2014/chart" uri="{C3380CC4-5D6E-409C-BE32-E72D297353CC}">
              <c16:uniqueId val="{00000008-AD88-4F20-888B-68C7850028A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AD88-4F20-888B-68C7850028A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3567</c:v>
                </c:pt>
                <c:pt idx="3">
                  <c:v>3325</c:v>
                </c:pt>
                <c:pt idx="6">
                  <c:v>3124</c:v>
                </c:pt>
                <c:pt idx="9">
                  <c:v>2850</c:v>
                </c:pt>
                <c:pt idx="12">
                  <c:v>2703</c:v>
                </c:pt>
              </c:numCache>
            </c:numRef>
          </c:val>
          <c:extLst xmlns:c16r2="http://schemas.microsoft.com/office/drawing/2015/06/chart">
            <c:ext xmlns:c16="http://schemas.microsoft.com/office/drawing/2014/chart" uri="{C3380CC4-5D6E-409C-BE32-E72D297353CC}">
              <c16:uniqueId val="{0000000A-AD88-4F20-888B-68C7850028A3}"/>
            </c:ext>
          </c:extLst>
        </c:ser>
        <c:dLbls>
          <c:showLegendKey val="0"/>
          <c:showVal val="0"/>
          <c:showCatName val="0"/>
          <c:showSerName val="0"/>
          <c:showPercent val="0"/>
          <c:showBubbleSize val="0"/>
        </c:dLbls>
        <c:gapWidth val="100"/>
        <c:overlap val="100"/>
        <c:axId val="372425576"/>
        <c:axId val="3724267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1211</c:v>
                </c:pt>
                <c:pt idx="2">
                  <c:v>#N/A</c:v>
                </c:pt>
                <c:pt idx="3">
                  <c:v>#N/A</c:v>
                </c:pt>
                <c:pt idx="4">
                  <c:v>1204</c:v>
                </c:pt>
                <c:pt idx="5">
                  <c:v>#N/A</c:v>
                </c:pt>
                <c:pt idx="6">
                  <c:v>#N/A</c:v>
                </c:pt>
                <c:pt idx="7">
                  <c:v>1106</c:v>
                </c:pt>
                <c:pt idx="8">
                  <c:v>#N/A</c:v>
                </c:pt>
                <c:pt idx="9">
                  <c:v>#N/A</c:v>
                </c:pt>
                <c:pt idx="10">
                  <c:v>971</c:v>
                </c:pt>
                <c:pt idx="11">
                  <c:v>#N/A</c:v>
                </c:pt>
                <c:pt idx="12">
                  <c:v>#N/A</c:v>
                </c:pt>
                <c:pt idx="13">
                  <c:v>991</c:v>
                </c:pt>
                <c:pt idx="14">
                  <c:v>#N/A</c:v>
                </c:pt>
              </c:numCache>
            </c:numRef>
          </c:val>
          <c:smooth val="0"/>
          <c:extLst xmlns:c16r2="http://schemas.microsoft.com/office/drawing/2015/06/chart">
            <c:ext xmlns:c16="http://schemas.microsoft.com/office/drawing/2014/chart" uri="{C3380CC4-5D6E-409C-BE32-E72D297353CC}">
              <c16:uniqueId val="{0000000B-AD88-4F20-888B-68C7850028A3}"/>
            </c:ext>
          </c:extLst>
        </c:ser>
        <c:dLbls>
          <c:showLegendKey val="0"/>
          <c:showVal val="0"/>
          <c:showCatName val="0"/>
          <c:showSerName val="0"/>
          <c:showPercent val="0"/>
          <c:showBubbleSize val="0"/>
        </c:dLbls>
        <c:marker val="1"/>
        <c:smooth val="0"/>
        <c:axId val="372425576"/>
        <c:axId val="372426752"/>
      </c:lineChart>
      <c:catAx>
        <c:axId val="3724255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72426752"/>
        <c:crosses val="autoZero"/>
        <c:auto val="1"/>
        <c:lblAlgn val="ctr"/>
        <c:lblOffset val="100"/>
        <c:tickLblSkip val="1"/>
        <c:tickMarkSkip val="1"/>
        <c:noMultiLvlLbl val="0"/>
      </c:catAx>
      <c:valAx>
        <c:axId val="3724267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24255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406</c:v>
                </c:pt>
                <c:pt idx="1">
                  <c:v>440</c:v>
                </c:pt>
                <c:pt idx="2">
                  <c:v>421</c:v>
                </c:pt>
              </c:numCache>
            </c:numRef>
          </c:val>
          <c:extLst xmlns:c16r2="http://schemas.microsoft.com/office/drawing/2015/06/chart">
            <c:ext xmlns:c16="http://schemas.microsoft.com/office/drawing/2014/chart" uri="{C3380CC4-5D6E-409C-BE32-E72D297353CC}">
              <c16:uniqueId val="{00000000-5ED6-4D23-BB25-CF5F2639263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23</c:v>
                </c:pt>
                <c:pt idx="1">
                  <c:v>23</c:v>
                </c:pt>
                <c:pt idx="2">
                  <c:v>30</c:v>
                </c:pt>
              </c:numCache>
            </c:numRef>
          </c:val>
          <c:extLst xmlns:c16r2="http://schemas.microsoft.com/office/drawing/2015/06/chart">
            <c:ext xmlns:c16="http://schemas.microsoft.com/office/drawing/2014/chart" uri="{C3380CC4-5D6E-409C-BE32-E72D297353CC}">
              <c16:uniqueId val="{00000001-5ED6-4D23-BB25-CF5F2639263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237</c:v>
                </c:pt>
                <c:pt idx="1">
                  <c:v>228</c:v>
                </c:pt>
                <c:pt idx="2">
                  <c:v>237</c:v>
                </c:pt>
              </c:numCache>
            </c:numRef>
          </c:val>
          <c:extLst xmlns:c16r2="http://schemas.microsoft.com/office/drawing/2015/06/chart">
            <c:ext xmlns:c16="http://schemas.microsoft.com/office/drawing/2014/chart" uri="{C3380CC4-5D6E-409C-BE32-E72D297353CC}">
              <c16:uniqueId val="{00000002-5ED6-4D23-BB25-CF5F26392638}"/>
            </c:ext>
          </c:extLst>
        </c:ser>
        <c:dLbls>
          <c:showLegendKey val="0"/>
          <c:showVal val="0"/>
          <c:showCatName val="0"/>
          <c:showSerName val="0"/>
          <c:showPercent val="0"/>
          <c:showBubbleSize val="0"/>
        </c:dLbls>
        <c:gapWidth val="120"/>
        <c:overlap val="100"/>
        <c:axId val="372428320"/>
        <c:axId val="367049528"/>
      </c:barChart>
      <c:catAx>
        <c:axId val="3724283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67049528"/>
        <c:crosses val="autoZero"/>
        <c:auto val="1"/>
        <c:lblAlgn val="ctr"/>
        <c:lblOffset val="100"/>
        <c:tickLblSkip val="1"/>
        <c:tickMarkSkip val="1"/>
        <c:noMultiLvlLbl val="0"/>
      </c:catAx>
      <c:valAx>
        <c:axId val="36704952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724283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北海道喜茂別町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1,957
1,885
189.41
3,148,981
3,109,043
39,938
1,939,358
2,703,034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61.0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mn-lt"/>
              <a:ea typeface="+mn-ea"/>
              <a:cs typeface="+mn-cs"/>
            </a:rPr>
            <a:t>昨年度同様横這いに推移している。依然として財政基盤は脆弱なことから、引き続き自主財源の確保と経常経費の節減に努める。</a:t>
          </a:r>
          <a:endParaRPr lang="ja-JP" altLang="ja-JP" sz="13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28575</xdr:rowOff>
    </xdr:from>
    <xdr:to>
      <xdr:col>23</xdr:col>
      <xdr:colOff>133350</xdr:colOff>
      <xdr:row>44</xdr:row>
      <xdr:rowOff>84667</xdr:rowOff>
    </xdr:to>
    <xdr:cxnSp macro="">
      <xdr:nvCxnSpPr>
        <xdr:cNvPr id="63" name="直線コネクタ 62"/>
        <xdr:cNvCxnSpPr/>
      </xdr:nvCxnSpPr>
      <xdr:spPr>
        <a:xfrm flipV="1">
          <a:off x="4953000" y="6200775"/>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114952</xdr:rowOff>
    </xdr:from>
    <xdr:ext cx="762000" cy="259045"/>
    <xdr:sp macro="" textlink="">
      <xdr:nvSpPr>
        <xdr:cNvPr id="66" name="財政力最大値テキスト"/>
        <xdr:cNvSpPr txBox="1"/>
      </xdr:nvSpPr>
      <xdr:spPr>
        <a:xfrm>
          <a:off x="5041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28575</xdr:rowOff>
    </xdr:from>
    <xdr:to>
      <xdr:col>24</xdr:col>
      <xdr:colOff>12700</xdr:colOff>
      <xdr:row>36</xdr:row>
      <xdr:rowOff>28575</xdr:rowOff>
    </xdr:to>
    <xdr:cxnSp macro="">
      <xdr:nvCxnSpPr>
        <xdr:cNvPr id="67" name="直線コネクタ 66"/>
        <xdr:cNvCxnSpPr/>
      </xdr:nvCxnSpPr>
      <xdr:spPr>
        <a:xfrm>
          <a:off x="4864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55033</xdr:rowOff>
    </xdr:from>
    <xdr:to>
      <xdr:col>23</xdr:col>
      <xdr:colOff>133350</xdr:colOff>
      <xdr:row>43</xdr:row>
      <xdr:rowOff>55033</xdr:rowOff>
    </xdr:to>
    <xdr:cxnSp macro="">
      <xdr:nvCxnSpPr>
        <xdr:cNvPr id="68" name="直線コネクタ 67"/>
        <xdr:cNvCxnSpPr/>
      </xdr:nvCxnSpPr>
      <xdr:spPr>
        <a:xfrm>
          <a:off x="4114800" y="74273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147760</xdr:rowOff>
    </xdr:from>
    <xdr:ext cx="762000" cy="259045"/>
    <xdr:sp macro="" textlink="">
      <xdr:nvSpPr>
        <xdr:cNvPr id="69" name="財政力平均値テキスト"/>
        <xdr:cNvSpPr txBox="1"/>
      </xdr:nvSpPr>
      <xdr:spPr>
        <a:xfrm>
          <a:off x="5041900" y="7348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55033</xdr:rowOff>
    </xdr:from>
    <xdr:to>
      <xdr:col>19</xdr:col>
      <xdr:colOff>133350</xdr:colOff>
      <xdr:row>43</xdr:row>
      <xdr:rowOff>55033</xdr:rowOff>
    </xdr:to>
    <xdr:cxnSp macro="">
      <xdr:nvCxnSpPr>
        <xdr:cNvPr id="71" name="直線コネクタ 70"/>
        <xdr:cNvCxnSpPr/>
      </xdr:nvCxnSpPr>
      <xdr:spPr>
        <a:xfrm>
          <a:off x="3225800" y="74273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2" name="フローチャート: 判断 71"/>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95902</xdr:rowOff>
    </xdr:from>
    <xdr:ext cx="736600" cy="259045"/>
    <xdr:sp macro="" textlink="">
      <xdr:nvSpPr>
        <xdr:cNvPr id="73" name="テキスト ボックス 72"/>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34925</xdr:rowOff>
    </xdr:from>
    <xdr:to>
      <xdr:col>15</xdr:col>
      <xdr:colOff>82550</xdr:colOff>
      <xdr:row>43</xdr:row>
      <xdr:rowOff>55033</xdr:rowOff>
    </xdr:to>
    <xdr:cxnSp macro="">
      <xdr:nvCxnSpPr>
        <xdr:cNvPr id="74" name="直線コネクタ 73"/>
        <xdr:cNvCxnSpPr/>
      </xdr:nvCxnSpPr>
      <xdr:spPr>
        <a:xfrm>
          <a:off x="2336800" y="74072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135467</xdr:rowOff>
    </xdr:from>
    <xdr:to>
      <xdr:col>15</xdr:col>
      <xdr:colOff>133350</xdr:colOff>
      <xdr:row>43</xdr:row>
      <xdr:rowOff>65617</xdr:rowOff>
    </xdr:to>
    <xdr:sp macro="" textlink="">
      <xdr:nvSpPr>
        <xdr:cNvPr id="75" name="フローチャート: 判断 74"/>
        <xdr:cNvSpPr/>
      </xdr:nvSpPr>
      <xdr:spPr>
        <a:xfrm>
          <a:off x="3175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75794</xdr:rowOff>
    </xdr:from>
    <xdr:ext cx="762000" cy="259045"/>
    <xdr:sp macro="" textlink="">
      <xdr:nvSpPr>
        <xdr:cNvPr id="76" name="テキスト ボックス 75"/>
        <xdr:cNvSpPr txBox="1"/>
      </xdr:nvSpPr>
      <xdr:spPr>
        <a:xfrm>
          <a:off x="2844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34925</xdr:rowOff>
    </xdr:from>
    <xdr:to>
      <xdr:col>11</xdr:col>
      <xdr:colOff>31750</xdr:colOff>
      <xdr:row>43</xdr:row>
      <xdr:rowOff>34925</xdr:rowOff>
    </xdr:to>
    <xdr:cxnSp macro="">
      <xdr:nvCxnSpPr>
        <xdr:cNvPr id="77" name="直線コネクタ 76"/>
        <xdr:cNvCxnSpPr/>
      </xdr:nvCxnSpPr>
      <xdr:spPr>
        <a:xfrm>
          <a:off x="1447800" y="74072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8" name="フローチャート: 判断 77"/>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70502</xdr:rowOff>
    </xdr:from>
    <xdr:ext cx="762000" cy="259045"/>
    <xdr:sp macro="" textlink="">
      <xdr:nvSpPr>
        <xdr:cNvPr id="79" name="テキスト ボックス 78"/>
        <xdr:cNvSpPr txBox="1"/>
      </xdr:nvSpPr>
      <xdr:spPr>
        <a:xfrm>
          <a:off x="1955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90610</xdr:rowOff>
    </xdr:from>
    <xdr:ext cx="762000" cy="259045"/>
    <xdr:sp macro="" textlink="">
      <xdr:nvSpPr>
        <xdr:cNvPr id="81" name="テキスト ボックス 80"/>
        <xdr:cNvSpPr txBox="1"/>
      </xdr:nvSpPr>
      <xdr:spPr>
        <a:xfrm>
          <a:off x="1066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87" name="楕円 86"/>
        <xdr:cNvSpPr/>
      </xdr:nvSpPr>
      <xdr:spPr>
        <a:xfrm>
          <a:off x="49022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20760</xdr:rowOff>
    </xdr:from>
    <xdr:ext cx="762000" cy="259045"/>
    <xdr:sp macro="" textlink="">
      <xdr:nvSpPr>
        <xdr:cNvPr id="88" name="財政力該当値テキスト"/>
        <xdr:cNvSpPr txBox="1"/>
      </xdr:nvSpPr>
      <xdr:spPr>
        <a:xfrm>
          <a:off x="50419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4233</xdr:rowOff>
    </xdr:from>
    <xdr:to>
      <xdr:col>19</xdr:col>
      <xdr:colOff>184150</xdr:colOff>
      <xdr:row>43</xdr:row>
      <xdr:rowOff>105833</xdr:rowOff>
    </xdr:to>
    <xdr:sp macro="" textlink="">
      <xdr:nvSpPr>
        <xdr:cNvPr id="89" name="楕円 88"/>
        <xdr:cNvSpPr/>
      </xdr:nvSpPr>
      <xdr:spPr>
        <a:xfrm>
          <a:off x="4064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90610</xdr:rowOff>
    </xdr:from>
    <xdr:ext cx="736600" cy="259045"/>
    <xdr:sp macro="" textlink="">
      <xdr:nvSpPr>
        <xdr:cNvPr id="90" name="テキスト ボックス 89"/>
        <xdr:cNvSpPr txBox="1"/>
      </xdr:nvSpPr>
      <xdr:spPr>
        <a:xfrm>
          <a:off x="3733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4233</xdr:rowOff>
    </xdr:from>
    <xdr:to>
      <xdr:col>15</xdr:col>
      <xdr:colOff>133350</xdr:colOff>
      <xdr:row>43</xdr:row>
      <xdr:rowOff>105833</xdr:rowOff>
    </xdr:to>
    <xdr:sp macro="" textlink="">
      <xdr:nvSpPr>
        <xdr:cNvPr id="91" name="楕円 90"/>
        <xdr:cNvSpPr/>
      </xdr:nvSpPr>
      <xdr:spPr>
        <a:xfrm>
          <a:off x="3175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90610</xdr:rowOff>
    </xdr:from>
    <xdr:ext cx="762000" cy="259045"/>
    <xdr:sp macro="" textlink="">
      <xdr:nvSpPr>
        <xdr:cNvPr id="92" name="テキスト ボックス 91"/>
        <xdr:cNvSpPr txBox="1"/>
      </xdr:nvSpPr>
      <xdr:spPr>
        <a:xfrm>
          <a:off x="2844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155575</xdr:rowOff>
    </xdr:from>
    <xdr:to>
      <xdr:col>11</xdr:col>
      <xdr:colOff>82550</xdr:colOff>
      <xdr:row>43</xdr:row>
      <xdr:rowOff>85725</xdr:rowOff>
    </xdr:to>
    <xdr:sp macro="" textlink="">
      <xdr:nvSpPr>
        <xdr:cNvPr id="93" name="楕円 92"/>
        <xdr:cNvSpPr/>
      </xdr:nvSpPr>
      <xdr:spPr>
        <a:xfrm>
          <a:off x="2286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94" name="テキスト ボックス 93"/>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95" name="楕円 94"/>
        <xdr:cNvSpPr/>
      </xdr:nvSpPr>
      <xdr:spPr>
        <a:xfrm>
          <a:off x="1397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95902</xdr:rowOff>
    </xdr:from>
    <xdr:ext cx="762000" cy="259045"/>
    <xdr:sp macro="" textlink="">
      <xdr:nvSpPr>
        <xdr:cNvPr id="96" name="テキスト ボックス 95"/>
        <xdr:cNvSpPr txBox="1"/>
      </xdr:nvSpPr>
      <xdr:spPr>
        <a:xfrm>
          <a:off x="1066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mn-lt"/>
              <a:ea typeface="+mn-ea"/>
              <a:cs typeface="+mn-cs"/>
            </a:rPr>
            <a:t>町税の減収等により</a:t>
          </a:r>
          <a:r>
            <a:rPr kumimoji="1" lang="en-US" altLang="ja-JP" sz="1300">
              <a:solidFill>
                <a:schemeClr val="dk1"/>
              </a:solidFill>
              <a:effectLst/>
              <a:latin typeface="+mn-lt"/>
              <a:ea typeface="+mn-ea"/>
              <a:cs typeface="+mn-cs"/>
            </a:rPr>
            <a:t>0.7</a:t>
          </a:r>
          <a:r>
            <a:rPr kumimoji="1" lang="ja-JP" altLang="ja-JP" sz="1300">
              <a:solidFill>
                <a:schemeClr val="dk1"/>
              </a:solidFill>
              <a:effectLst/>
              <a:latin typeface="+mn-lt"/>
              <a:ea typeface="+mn-ea"/>
              <a:cs typeface="+mn-cs"/>
            </a:rPr>
            <a:t>ポイント増加した。依然として類似団体内順位が低い状態が続いているので、今後も経常経費の節減に努め、適正化を図る。</a:t>
          </a:r>
          <a:endParaRPr lang="ja-JP" altLang="ja-JP" sz="1300">
            <a:effectLst/>
          </a:endParaRP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40005</xdr:rowOff>
    </xdr:from>
    <xdr:to>
      <xdr:col>23</xdr:col>
      <xdr:colOff>133350</xdr:colOff>
      <xdr:row>67</xdr:row>
      <xdr:rowOff>51858</xdr:rowOff>
    </xdr:to>
    <xdr:cxnSp macro="">
      <xdr:nvCxnSpPr>
        <xdr:cNvPr id="126" name="直線コネクタ 125"/>
        <xdr:cNvCxnSpPr/>
      </xdr:nvCxnSpPr>
      <xdr:spPr>
        <a:xfrm flipV="1">
          <a:off x="4953000" y="10155555"/>
          <a:ext cx="0" cy="1383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23935</xdr:rowOff>
    </xdr:from>
    <xdr:ext cx="762000" cy="259045"/>
    <xdr:sp macro="" textlink="">
      <xdr:nvSpPr>
        <xdr:cNvPr id="127" name="財政構造の弾力性最小値テキスト"/>
        <xdr:cNvSpPr txBox="1"/>
      </xdr:nvSpPr>
      <xdr:spPr>
        <a:xfrm>
          <a:off x="5041900" y="1151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51858</xdr:rowOff>
    </xdr:from>
    <xdr:to>
      <xdr:col>24</xdr:col>
      <xdr:colOff>12700</xdr:colOff>
      <xdr:row>67</xdr:row>
      <xdr:rowOff>51858</xdr:rowOff>
    </xdr:to>
    <xdr:cxnSp macro="">
      <xdr:nvCxnSpPr>
        <xdr:cNvPr id="128" name="直線コネクタ 127"/>
        <xdr:cNvCxnSpPr/>
      </xdr:nvCxnSpPr>
      <xdr:spPr>
        <a:xfrm>
          <a:off x="4864100" y="1153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126382</xdr:rowOff>
    </xdr:from>
    <xdr:ext cx="762000" cy="259045"/>
    <xdr:sp macro="" textlink="">
      <xdr:nvSpPr>
        <xdr:cNvPr id="129" name="財政構造の弾力性最大値テキスト"/>
        <xdr:cNvSpPr txBox="1"/>
      </xdr:nvSpPr>
      <xdr:spPr>
        <a:xfrm>
          <a:off x="5041900" y="9899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40005</xdr:rowOff>
    </xdr:from>
    <xdr:to>
      <xdr:col>24</xdr:col>
      <xdr:colOff>12700</xdr:colOff>
      <xdr:row>59</xdr:row>
      <xdr:rowOff>40005</xdr:rowOff>
    </xdr:to>
    <xdr:cxnSp macro="">
      <xdr:nvCxnSpPr>
        <xdr:cNvPr id="130" name="直線コネクタ 129"/>
        <xdr:cNvCxnSpPr/>
      </xdr:nvCxnSpPr>
      <xdr:spPr>
        <a:xfrm>
          <a:off x="4864100" y="10155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27305</xdr:rowOff>
    </xdr:from>
    <xdr:to>
      <xdr:col>23</xdr:col>
      <xdr:colOff>133350</xdr:colOff>
      <xdr:row>64</xdr:row>
      <xdr:rowOff>55456</xdr:rowOff>
    </xdr:to>
    <xdr:cxnSp macro="">
      <xdr:nvCxnSpPr>
        <xdr:cNvPr id="131" name="直線コネクタ 130"/>
        <xdr:cNvCxnSpPr/>
      </xdr:nvCxnSpPr>
      <xdr:spPr>
        <a:xfrm>
          <a:off x="4114800" y="11000105"/>
          <a:ext cx="8382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128287</xdr:rowOff>
    </xdr:from>
    <xdr:ext cx="762000" cy="259045"/>
    <xdr:sp macro="" textlink="">
      <xdr:nvSpPr>
        <xdr:cNvPr id="132" name="財政構造の弾力性平均値テキスト"/>
        <xdr:cNvSpPr txBox="1"/>
      </xdr:nvSpPr>
      <xdr:spPr>
        <a:xfrm>
          <a:off x="5041900" y="1075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3" name="フローチャート: 判断 132"/>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70062</xdr:rowOff>
    </xdr:from>
    <xdr:to>
      <xdr:col>19</xdr:col>
      <xdr:colOff>133350</xdr:colOff>
      <xdr:row>64</xdr:row>
      <xdr:rowOff>27305</xdr:rowOff>
    </xdr:to>
    <xdr:cxnSp macro="">
      <xdr:nvCxnSpPr>
        <xdr:cNvPr id="134" name="直線コネクタ 133"/>
        <xdr:cNvCxnSpPr/>
      </xdr:nvCxnSpPr>
      <xdr:spPr>
        <a:xfrm>
          <a:off x="3225800" y="10871412"/>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5" name="フローチャート: 判断 134"/>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3827</xdr:rowOff>
    </xdr:from>
    <xdr:ext cx="736600" cy="259045"/>
    <xdr:sp macro="" textlink="">
      <xdr:nvSpPr>
        <xdr:cNvPr id="136" name="テキスト ボックス 135"/>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70062</xdr:rowOff>
    </xdr:from>
    <xdr:to>
      <xdr:col>15</xdr:col>
      <xdr:colOff>82550</xdr:colOff>
      <xdr:row>64</xdr:row>
      <xdr:rowOff>51435</xdr:rowOff>
    </xdr:to>
    <xdr:cxnSp macro="">
      <xdr:nvCxnSpPr>
        <xdr:cNvPr id="137" name="直線コネクタ 136"/>
        <xdr:cNvCxnSpPr/>
      </xdr:nvCxnSpPr>
      <xdr:spPr>
        <a:xfrm flipV="1">
          <a:off x="2336800" y="10871412"/>
          <a:ext cx="8890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90170</xdr:rowOff>
    </xdr:from>
    <xdr:to>
      <xdr:col>15</xdr:col>
      <xdr:colOff>133350</xdr:colOff>
      <xdr:row>63</xdr:row>
      <xdr:rowOff>20320</xdr:rowOff>
    </xdr:to>
    <xdr:sp macro="" textlink="">
      <xdr:nvSpPr>
        <xdr:cNvPr id="138" name="フローチャート: 判断 137"/>
        <xdr:cNvSpPr/>
      </xdr:nvSpPr>
      <xdr:spPr>
        <a:xfrm>
          <a:off x="3175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30497</xdr:rowOff>
    </xdr:from>
    <xdr:ext cx="762000" cy="259045"/>
    <xdr:sp macro="" textlink="">
      <xdr:nvSpPr>
        <xdr:cNvPr id="139" name="テキスト ボックス 138"/>
        <xdr:cNvSpPr txBox="1"/>
      </xdr:nvSpPr>
      <xdr:spPr>
        <a:xfrm>
          <a:off x="2844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51435</xdr:rowOff>
    </xdr:from>
    <xdr:to>
      <xdr:col>11</xdr:col>
      <xdr:colOff>31750</xdr:colOff>
      <xdr:row>65</xdr:row>
      <xdr:rowOff>73025</xdr:rowOff>
    </xdr:to>
    <xdr:cxnSp macro="">
      <xdr:nvCxnSpPr>
        <xdr:cNvPr id="140" name="直線コネクタ 139"/>
        <xdr:cNvCxnSpPr/>
      </xdr:nvCxnSpPr>
      <xdr:spPr>
        <a:xfrm flipV="1">
          <a:off x="1447800" y="11024235"/>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111760</xdr:rowOff>
    </xdr:from>
    <xdr:to>
      <xdr:col>11</xdr:col>
      <xdr:colOff>82550</xdr:colOff>
      <xdr:row>64</xdr:row>
      <xdr:rowOff>41910</xdr:rowOff>
    </xdr:to>
    <xdr:sp macro="" textlink="">
      <xdr:nvSpPr>
        <xdr:cNvPr id="141" name="フローチャート: 判断 140"/>
        <xdr:cNvSpPr/>
      </xdr:nvSpPr>
      <xdr:spPr>
        <a:xfrm>
          <a:off x="2286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52087</xdr:rowOff>
    </xdr:from>
    <xdr:ext cx="762000" cy="259045"/>
    <xdr:sp macro="" textlink="">
      <xdr:nvSpPr>
        <xdr:cNvPr id="142" name="テキスト ボックス 141"/>
        <xdr:cNvSpPr txBox="1"/>
      </xdr:nvSpPr>
      <xdr:spPr>
        <a:xfrm>
          <a:off x="1955800" y="1068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164042</xdr:rowOff>
    </xdr:from>
    <xdr:to>
      <xdr:col>7</xdr:col>
      <xdr:colOff>31750</xdr:colOff>
      <xdr:row>64</xdr:row>
      <xdr:rowOff>94192</xdr:rowOff>
    </xdr:to>
    <xdr:sp macro="" textlink="">
      <xdr:nvSpPr>
        <xdr:cNvPr id="143" name="フローチャート: 判断 142"/>
        <xdr:cNvSpPr/>
      </xdr:nvSpPr>
      <xdr:spPr>
        <a:xfrm>
          <a:off x="1397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104369</xdr:rowOff>
    </xdr:from>
    <xdr:ext cx="762000" cy="259045"/>
    <xdr:sp macro="" textlink="">
      <xdr:nvSpPr>
        <xdr:cNvPr id="144" name="テキスト ボックス 143"/>
        <xdr:cNvSpPr txBox="1"/>
      </xdr:nvSpPr>
      <xdr:spPr>
        <a:xfrm>
          <a:off x="1066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4656</xdr:rowOff>
    </xdr:from>
    <xdr:to>
      <xdr:col>23</xdr:col>
      <xdr:colOff>184150</xdr:colOff>
      <xdr:row>64</xdr:row>
      <xdr:rowOff>106256</xdr:rowOff>
    </xdr:to>
    <xdr:sp macro="" textlink="">
      <xdr:nvSpPr>
        <xdr:cNvPr id="150" name="楕円 149"/>
        <xdr:cNvSpPr/>
      </xdr:nvSpPr>
      <xdr:spPr>
        <a:xfrm>
          <a:off x="4902200" y="1097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148183</xdr:rowOff>
    </xdr:from>
    <xdr:ext cx="762000" cy="259045"/>
    <xdr:sp macro="" textlink="">
      <xdr:nvSpPr>
        <xdr:cNvPr id="151" name="財政構造の弾力性該当値テキスト"/>
        <xdr:cNvSpPr txBox="1"/>
      </xdr:nvSpPr>
      <xdr:spPr>
        <a:xfrm>
          <a:off x="5041900" y="1094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147955</xdr:rowOff>
    </xdr:from>
    <xdr:to>
      <xdr:col>19</xdr:col>
      <xdr:colOff>184150</xdr:colOff>
      <xdr:row>64</xdr:row>
      <xdr:rowOff>78105</xdr:rowOff>
    </xdr:to>
    <xdr:sp macro="" textlink="">
      <xdr:nvSpPr>
        <xdr:cNvPr id="152" name="楕円 151"/>
        <xdr:cNvSpPr/>
      </xdr:nvSpPr>
      <xdr:spPr>
        <a:xfrm>
          <a:off x="4064000" y="1094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62882</xdr:rowOff>
    </xdr:from>
    <xdr:ext cx="736600" cy="259045"/>
    <xdr:sp macro="" textlink="">
      <xdr:nvSpPr>
        <xdr:cNvPr id="153" name="テキスト ボックス 152"/>
        <xdr:cNvSpPr txBox="1"/>
      </xdr:nvSpPr>
      <xdr:spPr>
        <a:xfrm>
          <a:off x="3733800" y="11035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19262</xdr:rowOff>
    </xdr:from>
    <xdr:to>
      <xdr:col>15</xdr:col>
      <xdr:colOff>133350</xdr:colOff>
      <xdr:row>63</xdr:row>
      <xdr:rowOff>120862</xdr:rowOff>
    </xdr:to>
    <xdr:sp macro="" textlink="">
      <xdr:nvSpPr>
        <xdr:cNvPr id="154" name="楕円 153"/>
        <xdr:cNvSpPr/>
      </xdr:nvSpPr>
      <xdr:spPr>
        <a:xfrm>
          <a:off x="3175000" y="1082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105639</xdr:rowOff>
    </xdr:from>
    <xdr:ext cx="762000" cy="259045"/>
    <xdr:sp macro="" textlink="">
      <xdr:nvSpPr>
        <xdr:cNvPr id="155" name="テキスト ボックス 154"/>
        <xdr:cNvSpPr txBox="1"/>
      </xdr:nvSpPr>
      <xdr:spPr>
        <a:xfrm>
          <a:off x="2844800" y="1090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635</xdr:rowOff>
    </xdr:from>
    <xdr:to>
      <xdr:col>11</xdr:col>
      <xdr:colOff>82550</xdr:colOff>
      <xdr:row>64</xdr:row>
      <xdr:rowOff>102235</xdr:rowOff>
    </xdr:to>
    <xdr:sp macro="" textlink="">
      <xdr:nvSpPr>
        <xdr:cNvPr id="156" name="楕円 155"/>
        <xdr:cNvSpPr/>
      </xdr:nvSpPr>
      <xdr:spPr>
        <a:xfrm>
          <a:off x="2286000" y="1097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87012</xdr:rowOff>
    </xdr:from>
    <xdr:ext cx="762000" cy="259045"/>
    <xdr:sp macro="" textlink="">
      <xdr:nvSpPr>
        <xdr:cNvPr id="157" name="テキスト ボックス 156"/>
        <xdr:cNvSpPr txBox="1"/>
      </xdr:nvSpPr>
      <xdr:spPr>
        <a:xfrm>
          <a:off x="1955800" y="11059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22225</xdr:rowOff>
    </xdr:from>
    <xdr:to>
      <xdr:col>7</xdr:col>
      <xdr:colOff>31750</xdr:colOff>
      <xdr:row>65</xdr:row>
      <xdr:rowOff>123825</xdr:rowOff>
    </xdr:to>
    <xdr:sp macro="" textlink="">
      <xdr:nvSpPr>
        <xdr:cNvPr id="158" name="楕円 157"/>
        <xdr:cNvSpPr/>
      </xdr:nvSpPr>
      <xdr:spPr>
        <a:xfrm>
          <a:off x="1397000" y="1116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108602</xdr:rowOff>
    </xdr:from>
    <xdr:ext cx="762000" cy="259045"/>
    <xdr:sp macro="" textlink="">
      <xdr:nvSpPr>
        <xdr:cNvPr id="159" name="テキスト ボックス 158"/>
        <xdr:cNvSpPr txBox="1"/>
      </xdr:nvSpPr>
      <xdr:spPr>
        <a:xfrm>
          <a:off x="1066800" y="1125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[724,898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b="0" i="0" baseline="0">
              <a:solidFill>
                <a:schemeClr val="dk1"/>
              </a:solidFill>
              <a:effectLst/>
              <a:latin typeface="+mn-lt"/>
              <a:ea typeface="+mn-ea"/>
              <a:cs typeface="+mn-cs"/>
            </a:rPr>
            <a:t>令和</a:t>
          </a:r>
          <a:r>
            <a:rPr kumimoji="1" lang="en-US" altLang="ja-JP" sz="1300" b="0" i="0" baseline="0">
              <a:solidFill>
                <a:schemeClr val="dk1"/>
              </a:solidFill>
              <a:effectLst/>
              <a:latin typeface="+mn-lt"/>
              <a:ea typeface="+mn-ea"/>
              <a:cs typeface="+mn-cs"/>
            </a:rPr>
            <a:t>2</a:t>
          </a:r>
          <a:r>
            <a:rPr kumimoji="1" lang="ja-JP" altLang="en-US" sz="1300" b="0" i="0" baseline="0">
              <a:solidFill>
                <a:schemeClr val="dk1"/>
              </a:solidFill>
              <a:effectLst/>
              <a:latin typeface="+mn-lt"/>
              <a:ea typeface="+mn-ea"/>
              <a:cs typeface="+mn-cs"/>
            </a:rPr>
            <a:t>年度より未配置となっていた副町長を令和</a:t>
          </a:r>
          <a:r>
            <a:rPr kumimoji="1" lang="en-US" altLang="ja-JP" sz="1300" b="0" i="0" baseline="0">
              <a:solidFill>
                <a:schemeClr val="dk1"/>
              </a:solidFill>
              <a:effectLst/>
              <a:latin typeface="+mn-lt"/>
              <a:ea typeface="+mn-ea"/>
              <a:cs typeface="+mn-cs"/>
            </a:rPr>
            <a:t>5</a:t>
          </a:r>
          <a:r>
            <a:rPr kumimoji="1" lang="ja-JP" altLang="en-US" sz="1300" b="0" i="0" baseline="0">
              <a:solidFill>
                <a:schemeClr val="dk1"/>
              </a:solidFill>
              <a:effectLst/>
              <a:latin typeface="+mn-lt"/>
              <a:ea typeface="+mn-ea"/>
              <a:cs typeface="+mn-cs"/>
            </a:rPr>
            <a:t>年度に配置したこと人件費の上昇、</a:t>
          </a:r>
          <a:r>
            <a:rPr kumimoji="1" lang="ja-JP" altLang="ja-JP" sz="1300" b="0" i="0" baseline="0">
              <a:solidFill>
                <a:schemeClr val="dk1"/>
              </a:solidFill>
              <a:effectLst/>
              <a:latin typeface="+mn-lt"/>
              <a:ea typeface="+mn-ea"/>
              <a:cs typeface="+mn-cs"/>
            </a:rPr>
            <a:t>燃料費・光熱費等の高騰により前年</a:t>
          </a:r>
          <a:r>
            <a:rPr kumimoji="1" lang="ja-JP" altLang="en-US" sz="1300" b="0" i="0" baseline="0">
              <a:solidFill>
                <a:schemeClr val="dk1"/>
              </a:solidFill>
              <a:effectLst/>
              <a:latin typeface="+mn-lt"/>
              <a:ea typeface="+mn-ea"/>
              <a:cs typeface="+mn-cs"/>
            </a:rPr>
            <a:t>と比較して</a:t>
          </a:r>
          <a:r>
            <a:rPr kumimoji="1" lang="en-US" altLang="ja-JP" sz="1300" b="0" i="0" baseline="0">
              <a:solidFill>
                <a:schemeClr val="dk1"/>
              </a:solidFill>
              <a:effectLst/>
              <a:latin typeface="+mn-lt"/>
              <a:ea typeface="+mn-ea"/>
              <a:cs typeface="+mn-cs"/>
            </a:rPr>
            <a:t>13,664</a:t>
          </a:r>
          <a:r>
            <a:rPr kumimoji="1" lang="ja-JP" altLang="ja-JP" sz="1300" b="0" i="0" baseline="0">
              <a:solidFill>
                <a:schemeClr val="dk1"/>
              </a:solidFill>
              <a:effectLst/>
              <a:latin typeface="+mn-lt"/>
              <a:ea typeface="+mn-ea"/>
              <a:cs typeface="+mn-cs"/>
            </a:rPr>
            <a:t>円の増となっている。</a:t>
          </a:r>
          <a:endParaRPr lang="ja-JP" altLang="ja-JP" sz="1300">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121098</xdr:rowOff>
    </xdr:from>
    <xdr:to>
      <xdr:col>23</xdr:col>
      <xdr:colOff>133350</xdr:colOff>
      <xdr:row>89</xdr:row>
      <xdr:rowOff>39134</xdr:rowOff>
    </xdr:to>
    <xdr:cxnSp macro="">
      <xdr:nvCxnSpPr>
        <xdr:cNvPr id="188" name="直線コネクタ 187"/>
        <xdr:cNvCxnSpPr/>
      </xdr:nvCxnSpPr>
      <xdr:spPr>
        <a:xfrm flipV="1">
          <a:off x="4953000" y="14008548"/>
          <a:ext cx="0" cy="12896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11211</xdr:rowOff>
    </xdr:from>
    <xdr:ext cx="762000" cy="259045"/>
    <xdr:sp macro="" textlink="">
      <xdr:nvSpPr>
        <xdr:cNvPr id="189" name="人件費・物件費等の状況最小値テキスト"/>
        <xdr:cNvSpPr txBox="1"/>
      </xdr:nvSpPr>
      <xdr:spPr>
        <a:xfrm>
          <a:off x="5041900" y="1527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1,861,811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39134</xdr:rowOff>
    </xdr:from>
    <xdr:to>
      <xdr:col>24</xdr:col>
      <xdr:colOff>12700</xdr:colOff>
      <xdr:row>89</xdr:row>
      <xdr:rowOff>39134</xdr:rowOff>
    </xdr:to>
    <xdr:cxnSp macro="">
      <xdr:nvCxnSpPr>
        <xdr:cNvPr id="190" name="直線コネクタ 189"/>
        <xdr:cNvCxnSpPr/>
      </xdr:nvCxnSpPr>
      <xdr:spPr>
        <a:xfrm>
          <a:off x="4864100" y="1529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36025</xdr:rowOff>
    </xdr:from>
    <xdr:ext cx="762000" cy="259045"/>
    <xdr:sp macro="" textlink="">
      <xdr:nvSpPr>
        <xdr:cNvPr id="191" name="人件費・物件費等の状況最大値テキスト"/>
        <xdr:cNvSpPr txBox="1"/>
      </xdr:nvSpPr>
      <xdr:spPr>
        <a:xfrm>
          <a:off x="5041900" y="13752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121098</xdr:rowOff>
    </xdr:from>
    <xdr:to>
      <xdr:col>24</xdr:col>
      <xdr:colOff>12700</xdr:colOff>
      <xdr:row>81</xdr:row>
      <xdr:rowOff>121098</xdr:rowOff>
    </xdr:to>
    <xdr:cxnSp macro="">
      <xdr:nvCxnSpPr>
        <xdr:cNvPr id="192" name="直線コネクタ 191"/>
        <xdr:cNvCxnSpPr/>
      </xdr:nvCxnSpPr>
      <xdr:spPr>
        <a:xfrm>
          <a:off x="4864100" y="14008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142385</xdr:rowOff>
    </xdr:from>
    <xdr:to>
      <xdr:col>23</xdr:col>
      <xdr:colOff>133350</xdr:colOff>
      <xdr:row>83</xdr:row>
      <xdr:rowOff>153377</xdr:rowOff>
    </xdr:to>
    <xdr:cxnSp macro="">
      <xdr:nvCxnSpPr>
        <xdr:cNvPr id="193" name="直線コネクタ 192"/>
        <xdr:cNvCxnSpPr/>
      </xdr:nvCxnSpPr>
      <xdr:spPr>
        <a:xfrm>
          <a:off x="4114800" y="14372735"/>
          <a:ext cx="838200" cy="10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140885</xdr:rowOff>
    </xdr:from>
    <xdr:ext cx="762000" cy="259045"/>
    <xdr:sp macro="" textlink="">
      <xdr:nvSpPr>
        <xdr:cNvPr id="194" name="人件費・物件費等の状況平均値テキスト"/>
        <xdr:cNvSpPr txBox="1"/>
      </xdr:nvSpPr>
      <xdr:spPr>
        <a:xfrm>
          <a:off x="5041900" y="14028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124358</xdr:rowOff>
    </xdr:from>
    <xdr:to>
      <xdr:col>23</xdr:col>
      <xdr:colOff>184150</xdr:colOff>
      <xdr:row>83</xdr:row>
      <xdr:rowOff>54508</xdr:rowOff>
    </xdr:to>
    <xdr:sp macro="" textlink="">
      <xdr:nvSpPr>
        <xdr:cNvPr id="195" name="フローチャート: 判断 194"/>
        <xdr:cNvSpPr/>
      </xdr:nvSpPr>
      <xdr:spPr>
        <a:xfrm>
          <a:off x="4902200" y="1418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117954</xdr:rowOff>
    </xdr:from>
    <xdr:to>
      <xdr:col>19</xdr:col>
      <xdr:colOff>133350</xdr:colOff>
      <xdr:row>83</xdr:row>
      <xdr:rowOff>142385</xdr:rowOff>
    </xdr:to>
    <xdr:cxnSp macro="">
      <xdr:nvCxnSpPr>
        <xdr:cNvPr id="196" name="直線コネクタ 195"/>
        <xdr:cNvCxnSpPr/>
      </xdr:nvCxnSpPr>
      <xdr:spPr>
        <a:xfrm>
          <a:off x="3225800" y="14348304"/>
          <a:ext cx="889000" cy="24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113471</xdr:rowOff>
    </xdr:from>
    <xdr:to>
      <xdr:col>19</xdr:col>
      <xdr:colOff>184150</xdr:colOff>
      <xdr:row>83</xdr:row>
      <xdr:rowOff>43621</xdr:rowOff>
    </xdr:to>
    <xdr:sp macro="" textlink="">
      <xdr:nvSpPr>
        <xdr:cNvPr id="197" name="フローチャート: 判断 196"/>
        <xdr:cNvSpPr/>
      </xdr:nvSpPr>
      <xdr:spPr>
        <a:xfrm>
          <a:off x="4064000" y="1417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53798</xdr:rowOff>
    </xdr:from>
    <xdr:ext cx="736600" cy="259045"/>
    <xdr:sp macro="" textlink="">
      <xdr:nvSpPr>
        <xdr:cNvPr id="198" name="テキスト ボックス 197"/>
        <xdr:cNvSpPr txBox="1"/>
      </xdr:nvSpPr>
      <xdr:spPr>
        <a:xfrm>
          <a:off x="3733800" y="13941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71741</xdr:rowOff>
    </xdr:from>
    <xdr:to>
      <xdr:col>15</xdr:col>
      <xdr:colOff>82550</xdr:colOff>
      <xdr:row>83</xdr:row>
      <xdr:rowOff>117954</xdr:rowOff>
    </xdr:to>
    <xdr:cxnSp macro="">
      <xdr:nvCxnSpPr>
        <xdr:cNvPr id="199" name="直線コネクタ 198"/>
        <xdr:cNvCxnSpPr/>
      </xdr:nvCxnSpPr>
      <xdr:spPr>
        <a:xfrm>
          <a:off x="2336800" y="14302091"/>
          <a:ext cx="889000" cy="46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83817</xdr:rowOff>
    </xdr:from>
    <xdr:to>
      <xdr:col>15</xdr:col>
      <xdr:colOff>133350</xdr:colOff>
      <xdr:row>83</xdr:row>
      <xdr:rowOff>13967</xdr:rowOff>
    </xdr:to>
    <xdr:sp macro="" textlink="">
      <xdr:nvSpPr>
        <xdr:cNvPr id="200" name="フローチャート: 判断 199"/>
        <xdr:cNvSpPr/>
      </xdr:nvSpPr>
      <xdr:spPr>
        <a:xfrm>
          <a:off x="3175000" y="1414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24144</xdr:rowOff>
    </xdr:from>
    <xdr:ext cx="762000" cy="259045"/>
    <xdr:sp macro="" textlink="">
      <xdr:nvSpPr>
        <xdr:cNvPr id="201" name="テキスト ボックス 200"/>
        <xdr:cNvSpPr txBox="1"/>
      </xdr:nvSpPr>
      <xdr:spPr>
        <a:xfrm>
          <a:off x="2844800" y="13911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71741</xdr:rowOff>
    </xdr:from>
    <xdr:to>
      <xdr:col>11</xdr:col>
      <xdr:colOff>31750</xdr:colOff>
      <xdr:row>83</xdr:row>
      <xdr:rowOff>74634</xdr:rowOff>
    </xdr:to>
    <xdr:cxnSp macro="">
      <xdr:nvCxnSpPr>
        <xdr:cNvPr id="202" name="直線コネクタ 201"/>
        <xdr:cNvCxnSpPr/>
      </xdr:nvCxnSpPr>
      <xdr:spPr>
        <a:xfrm flipV="1">
          <a:off x="1447800" y="14302091"/>
          <a:ext cx="889000" cy="2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67002</xdr:rowOff>
    </xdr:from>
    <xdr:to>
      <xdr:col>11</xdr:col>
      <xdr:colOff>82550</xdr:colOff>
      <xdr:row>82</xdr:row>
      <xdr:rowOff>168602</xdr:rowOff>
    </xdr:to>
    <xdr:sp macro="" textlink="">
      <xdr:nvSpPr>
        <xdr:cNvPr id="203" name="フローチャート: 判断 202"/>
        <xdr:cNvSpPr/>
      </xdr:nvSpPr>
      <xdr:spPr>
        <a:xfrm>
          <a:off x="2286000" y="14125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7329</xdr:rowOff>
    </xdr:from>
    <xdr:ext cx="762000" cy="259045"/>
    <xdr:sp macro="" textlink="">
      <xdr:nvSpPr>
        <xdr:cNvPr id="204" name="テキスト ボックス 203"/>
        <xdr:cNvSpPr txBox="1"/>
      </xdr:nvSpPr>
      <xdr:spPr>
        <a:xfrm>
          <a:off x="1955800" y="13894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35531</xdr:rowOff>
    </xdr:from>
    <xdr:to>
      <xdr:col>7</xdr:col>
      <xdr:colOff>31750</xdr:colOff>
      <xdr:row>82</xdr:row>
      <xdr:rowOff>137131</xdr:rowOff>
    </xdr:to>
    <xdr:sp macro="" textlink="">
      <xdr:nvSpPr>
        <xdr:cNvPr id="205" name="フローチャート: 判断 204"/>
        <xdr:cNvSpPr/>
      </xdr:nvSpPr>
      <xdr:spPr>
        <a:xfrm>
          <a:off x="1397000" y="1409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147308</xdr:rowOff>
    </xdr:from>
    <xdr:ext cx="762000" cy="259045"/>
    <xdr:sp macro="" textlink="">
      <xdr:nvSpPr>
        <xdr:cNvPr id="206" name="テキスト ボックス 205"/>
        <xdr:cNvSpPr txBox="1"/>
      </xdr:nvSpPr>
      <xdr:spPr>
        <a:xfrm>
          <a:off x="1066800" y="13863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102577</xdr:rowOff>
    </xdr:from>
    <xdr:to>
      <xdr:col>23</xdr:col>
      <xdr:colOff>184150</xdr:colOff>
      <xdr:row>84</xdr:row>
      <xdr:rowOff>32727</xdr:rowOff>
    </xdr:to>
    <xdr:sp macro="" textlink="">
      <xdr:nvSpPr>
        <xdr:cNvPr id="212" name="楕円 211"/>
        <xdr:cNvSpPr/>
      </xdr:nvSpPr>
      <xdr:spPr>
        <a:xfrm>
          <a:off x="4902200" y="14332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74654</xdr:rowOff>
    </xdr:from>
    <xdr:ext cx="762000" cy="259045"/>
    <xdr:sp macro="" textlink="">
      <xdr:nvSpPr>
        <xdr:cNvPr id="213" name="人件費・物件費等の状況該当値テキスト"/>
        <xdr:cNvSpPr txBox="1"/>
      </xdr:nvSpPr>
      <xdr:spPr>
        <a:xfrm>
          <a:off x="5041900" y="14305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91585</xdr:rowOff>
    </xdr:from>
    <xdr:to>
      <xdr:col>19</xdr:col>
      <xdr:colOff>184150</xdr:colOff>
      <xdr:row>84</xdr:row>
      <xdr:rowOff>21735</xdr:rowOff>
    </xdr:to>
    <xdr:sp macro="" textlink="">
      <xdr:nvSpPr>
        <xdr:cNvPr id="214" name="楕円 213"/>
        <xdr:cNvSpPr/>
      </xdr:nvSpPr>
      <xdr:spPr>
        <a:xfrm>
          <a:off x="4064000" y="1432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6512</xdr:rowOff>
    </xdr:from>
    <xdr:ext cx="736600" cy="259045"/>
    <xdr:sp macro="" textlink="">
      <xdr:nvSpPr>
        <xdr:cNvPr id="215" name="テキスト ボックス 214"/>
        <xdr:cNvSpPr txBox="1"/>
      </xdr:nvSpPr>
      <xdr:spPr>
        <a:xfrm>
          <a:off x="3733800" y="14408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67154</xdr:rowOff>
    </xdr:from>
    <xdr:to>
      <xdr:col>15</xdr:col>
      <xdr:colOff>133350</xdr:colOff>
      <xdr:row>83</xdr:row>
      <xdr:rowOff>168754</xdr:rowOff>
    </xdr:to>
    <xdr:sp macro="" textlink="">
      <xdr:nvSpPr>
        <xdr:cNvPr id="216" name="楕円 215"/>
        <xdr:cNvSpPr/>
      </xdr:nvSpPr>
      <xdr:spPr>
        <a:xfrm>
          <a:off x="3175000" y="1429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153531</xdr:rowOff>
    </xdr:from>
    <xdr:ext cx="762000" cy="259045"/>
    <xdr:sp macro="" textlink="">
      <xdr:nvSpPr>
        <xdr:cNvPr id="217" name="テキスト ボックス 216"/>
        <xdr:cNvSpPr txBox="1"/>
      </xdr:nvSpPr>
      <xdr:spPr>
        <a:xfrm>
          <a:off x="2844800" y="1438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20941</xdr:rowOff>
    </xdr:from>
    <xdr:to>
      <xdr:col>11</xdr:col>
      <xdr:colOff>82550</xdr:colOff>
      <xdr:row>83</xdr:row>
      <xdr:rowOff>122541</xdr:rowOff>
    </xdr:to>
    <xdr:sp macro="" textlink="">
      <xdr:nvSpPr>
        <xdr:cNvPr id="218" name="楕円 217"/>
        <xdr:cNvSpPr/>
      </xdr:nvSpPr>
      <xdr:spPr>
        <a:xfrm>
          <a:off x="2286000" y="1425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107318</xdr:rowOff>
    </xdr:from>
    <xdr:ext cx="762000" cy="259045"/>
    <xdr:sp macro="" textlink="">
      <xdr:nvSpPr>
        <xdr:cNvPr id="219" name="テキスト ボックス 218"/>
        <xdr:cNvSpPr txBox="1"/>
      </xdr:nvSpPr>
      <xdr:spPr>
        <a:xfrm>
          <a:off x="1955800" y="14337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23834</xdr:rowOff>
    </xdr:from>
    <xdr:to>
      <xdr:col>7</xdr:col>
      <xdr:colOff>31750</xdr:colOff>
      <xdr:row>83</xdr:row>
      <xdr:rowOff>125434</xdr:rowOff>
    </xdr:to>
    <xdr:sp macro="" textlink="">
      <xdr:nvSpPr>
        <xdr:cNvPr id="220" name="楕円 219"/>
        <xdr:cNvSpPr/>
      </xdr:nvSpPr>
      <xdr:spPr>
        <a:xfrm>
          <a:off x="1397000" y="14254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110211</xdr:rowOff>
    </xdr:from>
    <xdr:ext cx="762000" cy="259045"/>
    <xdr:sp macro="" textlink="">
      <xdr:nvSpPr>
        <xdr:cNvPr id="221" name="テキスト ボックス 220"/>
        <xdr:cNvSpPr txBox="1"/>
      </xdr:nvSpPr>
      <xdr:spPr>
        <a:xfrm>
          <a:off x="1066800" y="14340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勤続年数の長い職員が退職したこと等により</a:t>
          </a:r>
          <a:r>
            <a:rPr kumimoji="1" lang="ja-JP" altLang="ja-JP" sz="1300">
              <a:solidFill>
                <a:schemeClr val="dk1"/>
              </a:solidFill>
              <a:effectLst/>
              <a:latin typeface="+mn-lt"/>
              <a:ea typeface="+mn-ea"/>
              <a:cs typeface="+mn-cs"/>
            </a:rPr>
            <a:t>昨年度</a:t>
          </a:r>
          <a:r>
            <a:rPr kumimoji="1" lang="ja-JP" altLang="en-US" sz="1300">
              <a:solidFill>
                <a:schemeClr val="dk1"/>
              </a:solidFill>
              <a:effectLst/>
              <a:latin typeface="+mn-lt"/>
              <a:ea typeface="+mn-ea"/>
              <a:cs typeface="+mn-cs"/>
            </a:rPr>
            <a:t>より</a:t>
          </a:r>
          <a:r>
            <a:rPr kumimoji="1" lang="en-US" altLang="ja-JP" sz="1300">
              <a:solidFill>
                <a:schemeClr val="dk1"/>
              </a:solidFill>
              <a:effectLst/>
              <a:latin typeface="+mn-lt"/>
              <a:ea typeface="+mn-ea"/>
              <a:cs typeface="+mn-cs"/>
            </a:rPr>
            <a:t>1.2</a:t>
          </a:r>
          <a:r>
            <a:rPr kumimoji="1" lang="ja-JP" altLang="en-US" sz="1300">
              <a:solidFill>
                <a:schemeClr val="dk1"/>
              </a:solidFill>
              <a:effectLst/>
              <a:latin typeface="+mn-lt"/>
              <a:ea typeface="+mn-ea"/>
              <a:cs typeface="+mn-cs"/>
            </a:rPr>
            <a:t>ポイント減となっている。</a:t>
          </a:r>
          <a:r>
            <a:rPr kumimoji="1" lang="ja-JP" altLang="ja-JP" sz="1300">
              <a:solidFill>
                <a:schemeClr val="dk1"/>
              </a:solidFill>
              <a:effectLst/>
              <a:latin typeface="+mn-lt"/>
              <a:ea typeface="+mn-ea"/>
              <a:cs typeface="+mn-cs"/>
            </a:rPr>
            <a:t>全国平均とほぼ同様の水準</a:t>
          </a:r>
          <a:r>
            <a:rPr kumimoji="1" lang="ja-JP" altLang="en-US" sz="1300">
              <a:solidFill>
                <a:schemeClr val="dk1"/>
              </a:solidFill>
              <a:effectLst/>
              <a:latin typeface="+mn-lt"/>
              <a:ea typeface="+mn-ea"/>
              <a:cs typeface="+mn-cs"/>
            </a:rPr>
            <a:t>であるため、</a:t>
          </a:r>
          <a:r>
            <a:rPr kumimoji="1" lang="ja-JP" altLang="ja-JP" sz="1300">
              <a:solidFill>
                <a:schemeClr val="dk1"/>
              </a:solidFill>
              <a:effectLst/>
              <a:latin typeface="+mn-lt"/>
              <a:ea typeface="+mn-ea"/>
              <a:cs typeface="+mn-cs"/>
            </a:rPr>
            <a:t>今後も全国平均以下の数値となるよう努め</a:t>
          </a:r>
          <a:r>
            <a:rPr kumimoji="1" lang="ja-JP" altLang="en-US" sz="1300">
              <a:solidFill>
                <a:schemeClr val="dk1"/>
              </a:solidFill>
              <a:effectLst/>
              <a:latin typeface="+mn-lt"/>
              <a:ea typeface="+mn-ea"/>
              <a:cs typeface="+mn-cs"/>
            </a:rPr>
            <a:t>る</a:t>
          </a:r>
          <a:r>
            <a:rPr kumimoji="1" lang="ja-JP" altLang="ja-JP" sz="1300">
              <a:solidFill>
                <a:schemeClr val="dk1"/>
              </a:solidFill>
              <a:effectLst/>
              <a:latin typeface="+mn-lt"/>
              <a:ea typeface="+mn-ea"/>
              <a:cs typeface="+mn-cs"/>
            </a:rPr>
            <a:t>。</a:t>
          </a:r>
          <a:endParaRPr lang="ja-JP" altLang="ja-JP" sz="13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1" name="直線コネクタ 240"/>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2" name="テキスト ボックス 241"/>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108586</xdr:rowOff>
    </xdr:to>
    <xdr:cxnSp macro="">
      <xdr:nvCxnSpPr>
        <xdr:cNvPr id="246" name="直線コネクタ 245"/>
        <xdr:cNvCxnSpPr/>
      </xdr:nvCxnSpPr>
      <xdr:spPr>
        <a:xfrm flipV="1">
          <a:off x="17018000" y="13947457"/>
          <a:ext cx="0" cy="12487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80663</xdr:rowOff>
    </xdr:from>
    <xdr:ext cx="762000" cy="259045"/>
    <xdr:sp macro="" textlink="">
      <xdr:nvSpPr>
        <xdr:cNvPr id="247" name="給与水準   （国との比較）最小値テキスト"/>
        <xdr:cNvSpPr txBox="1"/>
      </xdr:nvSpPr>
      <xdr:spPr>
        <a:xfrm>
          <a:off x="17106900" y="15168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108586</xdr:rowOff>
    </xdr:from>
    <xdr:to>
      <xdr:col>81</xdr:col>
      <xdr:colOff>133350</xdr:colOff>
      <xdr:row>88</xdr:row>
      <xdr:rowOff>108586</xdr:rowOff>
    </xdr:to>
    <xdr:cxnSp macro="">
      <xdr:nvCxnSpPr>
        <xdr:cNvPr id="248" name="直線コネクタ 247"/>
        <xdr:cNvCxnSpPr/>
      </xdr:nvCxnSpPr>
      <xdr:spPr>
        <a:xfrm>
          <a:off x="16929100" y="15196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49" name="給与水準   （国との比較）最大値テキスト"/>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0" name="直線コネクタ 249"/>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8573</xdr:rowOff>
    </xdr:from>
    <xdr:to>
      <xdr:col>81</xdr:col>
      <xdr:colOff>44450</xdr:colOff>
      <xdr:row>87</xdr:row>
      <xdr:rowOff>80963</xdr:rowOff>
    </xdr:to>
    <xdr:cxnSp macro="">
      <xdr:nvCxnSpPr>
        <xdr:cNvPr id="251" name="直線コネクタ 250"/>
        <xdr:cNvCxnSpPr/>
      </xdr:nvCxnSpPr>
      <xdr:spPr>
        <a:xfrm flipV="1">
          <a:off x="16179800" y="14924723"/>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107332</xdr:rowOff>
    </xdr:from>
    <xdr:ext cx="762000" cy="259045"/>
    <xdr:sp macro="" textlink="">
      <xdr:nvSpPr>
        <xdr:cNvPr id="252" name="給与水準   （国との比較）平均値テキスト"/>
        <xdr:cNvSpPr txBox="1"/>
      </xdr:nvSpPr>
      <xdr:spPr>
        <a:xfrm>
          <a:off x="17106900" y="14852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135255</xdr:rowOff>
    </xdr:from>
    <xdr:to>
      <xdr:col>81</xdr:col>
      <xdr:colOff>95250</xdr:colOff>
      <xdr:row>87</xdr:row>
      <xdr:rowOff>65405</xdr:rowOff>
    </xdr:to>
    <xdr:sp macro="" textlink="">
      <xdr:nvSpPr>
        <xdr:cNvPr id="253" name="フローチャート: 判断 252"/>
        <xdr:cNvSpPr/>
      </xdr:nvSpPr>
      <xdr:spPr>
        <a:xfrm>
          <a:off x="169672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62864</xdr:rowOff>
    </xdr:from>
    <xdr:to>
      <xdr:col>77</xdr:col>
      <xdr:colOff>44450</xdr:colOff>
      <xdr:row>87</xdr:row>
      <xdr:rowOff>80963</xdr:rowOff>
    </xdr:to>
    <xdr:cxnSp macro="">
      <xdr:nvCxnSpPr>
        <xdr:cNvPr id="254" name="直線コネクタ 253"/>
        <xdr:cNvCxnSpPr/>
      </xdr:nvCxnSpPr>
      <xdr:spPr>
        <a:xfrm>
          <a:off x="15290800" y="14979014"/>
          <a:ext cx="889000" cy="18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141288</xdr:rowOff>
    </xdr:from>
    <xdr:to>
      <xdr:col>77</xdr:col>
      <xdr:colOff>95250</xdr:colOff>
      <xdr:row>87</xdr:row>
      <xdr:rowOff>71438</xdr:rowOff>
    </xdr:to>
    <xdr:sp macro="" textlink="">
      <xdr:nvSpPr>
        <xdr:cNvPr id="255" name="フローチャート: 判断 254"/>
        <xdr:cNvSpPr/>
      </xdr:nvSpPr>
      <xdr:spPr>
        <a:xfrm>
          <a:off x="16129000" y="1488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81615</xdr:rowOff>
    </xdr:from>
    <xdr:ext cx="736600" cy="259045"/>
    <xdr:sp macro="" textlink="">
      <xdr:nvSpPr>
        <xdr:cNvPr id="256" name="テキスト ボックス 255"/>
        <xdr:cNvSpPr txBox="1"/>
      </xdr:nvSpPr>
      <xdr:spPr>
        <a:xfrm>
          <a:off x="15798800" y="14654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62864</xdr:rowOff>
    </xdr:from>
    <xdr:to>
      <xdr:col>72</xdr:col>
      <xdr:colOff>203200</xdr:colOff>
      <xdr:row>88</xdr:row>
      <xdr:rowOff>24130</xdr:rowOff>
    </xdr:to>
    <xdr:cxnSp macro="">
      <xdr:nvCxnSpPr>
        <xdr:cNvPr id="257" name="直線コネクタ 256"/>
        <xdr:cNvCxnSpPr/>
      </xdr:nvCxnSpPr>
      <xdr:spPr>
        <a:xfrm flipV="1">
          <a:off x="14401800" y="14979014"/>
          <a:ext cx="889000" cy="132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153352</xdr:rowOff>
    </xdr:from>
    <xdr:to>
      <xdr:col>73</xdr:col>
      <xdr:colOff>44450</xdr:colOff>
      <xdr:row>87</xdr:row>
      <xdr:rowOff>83502</xdr:rowOff>
    </xdr:to>
    <xdr:sp macro="" textlink="">
      <xdr:nvSpPr>
        <xdr:cNvPr id="258" name="フローチャート: 判断 257"/>
        <xdr:cNvSpPr/>
      </xdr:nvSpPr>
      <xdr:spPr>
        <a:xfrm>
          <a:off x="15240000" y="1489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93679</xdr:rowOff>
    </xdr:from>
    <xdr:ext cx="762000" cy="259045"/>
    <xdr:sp macro="" textlink="">
      <xdr:nvSpPr>
        <xdr:cNvPr id="259" name="テキスト ボックス 258"/>
        <xdr:cNvSpPr txBox="1"/>
      </xdr:nvSpPr>
      <xdr:spPr>
        <a:xfrm>
          <a:off x="14909800" y="14666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0</xdr:rowOff>
    </xdr:from>
    <xdr:to>
      <xdr:col>68</xdr:col>
      <xdr:colOff>152400</xdr:colOff>
      <xdr:row>88</xdr:row>
      <xdr:rowOff>24130</xdr:rowOff>
    </xdr:to>
    <xdr:cxnSp macro="">
      <xdr:nvCxnSpPr>
        <xdr:cNvPr id="260" name="直線コネクタ 259"/>
        <xdr:cNvCxnSpPr/>
      </xdr:nvCxnSpPr>
      <xdr:spPr>
        <a:xfrm>
          <a:off x="13512800" y="1508760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1" name="フローチャート: 判断 260"/>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87647</xdr:rowOff>
    </xdr:from>
    <xdr:ext cx="762000" cy="259045"/>
    <xdr:sp macro="" textlink="">
      <xdr:nvSpPr>
        <xdr:cNvPr id="262" name="テキスト ボックス 261"/>
        <xdr:cNvSpPr txBox="1"/>
      </xdr:nvSpPr>
      <xdr:spPr>
        <a:xfrm>
          <a:off x="14020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147320</xdr:rowOff>
    </xdr:from>
    <xdr:to>
      <xdr:col>64</xdr:col>
      <xdr:colOff>152400</xdr:colOff>
      <xdr:row>87</xdr:row>
      <xdr:rowOff>77470</xdr:rowOff>
    </xdr:to>
    <xdr:sp macro="" textlink="">
      <xdr:nvSpPr>
        <xdr:cNvPr id="263" name="フローチャート: 判断 262"/>
        <xdr:cNvSpPr/>
      </xdr:nvSpPr>
      <xdr:spPr>
        <a:xfrm>
          <a:off x="13462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87647</xdr:rowOff>
    </xdr:from>
    <xdr:ext cx="762000" cy="259045"/>
    <xdr:sp macro="" textlink="">
      <xdr:nvSpPr>
        <xdr:cNvPr id="264" name="テキスト ボックス 263"/>
        <xdr:cNvSpPr txBox="1"/>
      </xdr:nvSpPr>
      <xdr:spPr>
        <a:xfrm>
          <a:off x="13131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129223</xdr:rowOff>
    </xdr:from>
    <xdr:to>
      <xdr:col>81</xdr:col>
      <xdr:colOff>95250</xdr:colOff>
      <xdr:row>87</xdr:row>
      <xdr:rowOff>59373</xdr:rowOff>
    </xdr:to>
    <xdr:sp macro="" textlink="">
      <xdr:nvSpPr>
        <xdr:cNvPr id="270" name="楕円 269"/>
        <xdr:cNvSpPr/>
      </xdr:nvSpPr>
      <xdr:spPr>
        <a:xfrm>
          <a:off x="16967200" y="14873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145750</xdr:rowOff>
    </xdr:from>
    <xdr:ext cx="762000" cy="259045"/>
    <xdr:sp macro="" textlink="">
      <xdr:nvSpPr>
        <xdr:cNvPr id="271" name="給与水準   （国との比較）該当値テキスト"/>
        <xdr:cNvSpPr txBox="1"/>
      </xdr:nvSpPr>
      <xdr:spPr>
        <a:xfrm>
          <a:off x="17106900" y="14719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30163</xdr:rowOff>
    </xdr:from>
    <xdr:to>
      <xdr:col>77</xdr:col>
      <xdr:colOff>95250</xdr:colOff>
      <xdr:row>87</xdr:row>
      <xdr:rowOff>131763</xdr:rowOff>
    </xdr:to>
    <xdr:sp macro="" textlink="">
      <xdr:nvSpPr>
        <xdr:cNvPr id="272" name="楕円 271"/>
        <xdr:cNvSpPr/>
      </xdr:nvSpPr>
      <xdr:spPr>
        <a:xfrm>
          <a:off x="16129000" y="1494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116540</xdr:rowOff>
    </xdr:from>
    <xdr:ext cx="736600" cy="259045"/>
    <xdr:sp macro="" textlink="">
      <xdr:nvSpPr>
        <xdr:cNvPr id="273" name="テキスト ボックス 272"/>
        <xdr:cNvSpPr txBox="1"/>
      </xdr:nvSpPr>
      <xdr:spPr>
        <a:xfrm>
          <a:off x="15798800" y="15032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12064</xdr:rowOff>
    </xdr:from>
    <xdr:to>
      <xdr:col>73</xdr:col>
      <xdr:colOff>44450</xdr:colOff>
      <xdr:row>87</xdr:row>
      <xdr:rowOff>113664</xdr:rowOff>
    </xdr:to>
    <xdr:sp macro="" textlink="">
      <xdr:nvSpPr>
        <xdr:cNvPr id="274" name="楕円 273"/>
        <xdr:cNvSpPr/>
      </xdr:nvSpPr>
      <xdr:spPr>
        <a:xfrm>
          <a:off x="15240000" y="1492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98441</xdr:rowOff>
    </xdr:from>
    <xdr:ext cx="762000" cy="259045"/>
    <xdr:sp macro="" textlink="">
      <xdr:nvSpPr>
        <xdr:cNvPr id="275" name="テキスト ボックス 274"/>
        <xdr:cNvSpPr txBox="1"/>
      </xdr:nvSpPr>
      <xdr:spPr>
        <a:xfrm>
          <a:off x="14909800" y="15014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144780</xdr:rowOff>
    </xdr:from>
    <xdr:to>
      <xdr:col>68</xdr:col>
      <xdr:colOff>203200</xdr:colOff>
      <xdr:row>88</xdr:row>
      <xdr:rowOff>74930</xdr:rowOff>
    </xdr:to>
    <xdr:sp macro="" textlink="">
      <xdr:nvSpPr>
        <xdr:cNvPr id="276" name="楕円 275"/>
        <xdr:cNvSpPr/>
      </xdr:nvSpPr>
      <xdr:spPr>
        <a:xfrm>
          <a:off x="14351000" y="1506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59707</xdr:rowOff>
    </xdr:from>
    <xdr:ext cx="762000" cy="259045"/>
    <xdr:sp macro="" textlink="">
      <xdr:nvSpPr>
        <xdr:cNvPr id="277" name="テキスト ボックス 276"/>
        <xdr:cNvSpPr txBox="1"/>
      </xdr:nvSpPr>
      <xdr:spPr>
        <a:xfrm>
          <a:off x="14020800" y="1514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120650</xdr:rowOff>
    </xdr:from>
    <xdr:to>
      <xdr:col>64</xdr:col>
      <xdr:colOff>152400</xdr:colOff>
      <xdr:row>88</xdr:row>
      <xdr:rowOff>50800</xdr:rowOff>
    </xdr:to>
    <xdr:sp macro="" textlink="">
      <xdr:nvSpPr>
        <xdr:cNvPr id="278" name="楕円 277"/>
        <xdr:cNvSpPr/>
      </xdr:nvSpPr>
      <xdr:spPr>
        <a:xfrm>
          <a:off x="13462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35577</xdr:rowOff>
    </xdr:from>
    <xdr:ext cx="762000" cy="259045"/>
    <xdr:sp macro="" textlink="">
      <xdr:nvSpPr>
        <xdr:cNvPr id="279" name="テキスト ボックス 278"/>
        <xdr:cNvSpPr txBox="1"/>
      </xdr:nvSpPr>
      <xdr:spPr>
        <a:xfrm>
          <a:off x="13131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[29.64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mn-lt"/>
              <a:ea typeface="+mn-ea"/>
              <a:cs typeface="+mn-cs"/>
            </a:rPr>
            <a:t>類似団体平均値より高い数値で推移しているが、人口の減と職員間の世代のミスマッチを解消するための採用や会計年度任用職員（フルタイム）の登用などが影響している。今後も住民サービスの低下を招くことのないよう体制を整備し、適正な定員管理に努める。</a:t>
          </a:r>
          <a:endParaRPr lang="ja-JP" altLang="ja-JP" sz="1300">
            <a:effectLst/>
          </a:endParaRPr>
        </a:p>
      </xdr:txBody>
    </xdr:sp>
    <xdr:clientData/>
  </xdr:twoCellAnchor>
  <xdr:oneCellAnchor>
    <xdr:from>
      <xdr:col>61</xdr:col>
      <xdr:colOff>6350</xdr:colOff>
      <xdr:row>54</xdr:row>
      <xdr:rowOff>139700</xdr:rowOff>
    </xdr:from>
    <xdr:ext cx="349839" cy="225703"/>
    <xdr:sp macro="" textlink="">
      <xdr:nvSpPr>
        <xdr:cNvPr id="293" name="テキスト ボックス 29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68</xdr:row>
      <xdr:rowOff>41275</xdr:rowOff>
    </xdr:from>
    <xdr:to>
      <xdr:col>85</xdr:col>
      <xdr:colOff>95250</xdr:colOff>
      <xdr:row>68</xdr:row>
      <xdr:rowOff>41275</xdr:rowOff>
    </xdr:to>
    <xdr:cxnSp macro="">
      <xdr:nvCxnSpPr>
        <xdr:cNvPr id="296" name="直線コネクタ 295"/>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70502</xdr:rowOff>
    </xdr:from>
    <xdr:ext cx="762000" cy="259045"/>
    <xdr:sp macro="" textlink="">
      <xdr:nvSpPr>
        <xdr:cNvPr id="297" name="テキスト ボックス 296"/>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298" name="直線コネクタ 297"/>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299" name="テキスト ボックス 298"/>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123825</xdr:rowOff>
    </xdr:from>
    <xdr:to>
      <xdr:col>85</xdr:col>
      <xdr:colOff>95250</xdr:colOff>
      <xdr:row>64</xdr:row>
      <xdr:rowOff>123825</xdr:rowOff>
    </xdr:to>
    <xdr:cxnSp macro="">
      <xdr:nvCxnSpPr>
        <xdr:cNvPr id="300" name="直線コネクタ 299"/>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153052</xdr:rowOff>
    </xdr:from>
    <xdr:ext cx="762000" cy="259045"/>
    <xdr:sp macro="" textlink="">
      <xdr:nvSpPr>
        <xdr:cNvPr id="301" name="テキスト ボックス 300"/>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34925</xdr:rowOff>
    </xdr:from>
    <xdr:to>
      <xdr:col>85</xdr:col>
      <xdr:colOff>95250</xdr:colOff>
      <xdr:row>61</xdr:row>
      <xdr:rowOff>34925</xdr:rowOff>
    </xdr:to>
    <xdr:cxnSp macro="">
      <xdr:nvCxnSpPr>
        <xdr:cNvPr id="304" name="直線コネクタ 303"/>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64152</xdr:rowOff>
    </xdr:from>
    <xdr:ext cx="762000" cy="259045"/>
    <xdr:sp macro="" textlink="">
      <xdr:nvSpPr>
        <xdr:cNvPr id="305" name="テキスト ボックス 304"/>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6" name="直線コネクタ 305"/>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7" name="テキスト ボックス 306"/>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117475</xdr:rowOff>
    </xdr:from>
    <xdr:to>
      <xdr:col>85</xdr:col>
      <xdr:colOff>95250</xdr:colOff>
      <xdr:row>57</xdr:row>
      <xdr:rowOff>117475</xdr:rowOff>
    </xdr:to>
    <xdr:cxnSp macro="">
      <xdr:nvCxnSpPr>
        <xdr:cNvPr id="308" name="直線コネクタ 307"/>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56</xdr:row>
      <xdr:rowOff>146702</xdr:rowOff>
    </xdr:from>
    <xdr:ext cx="762000" cy="259045"/>
    <xdr:sp macro="" textlink="">
      <xdr:nvSpPr>
        <xdr:cNvPr id="309" name="テキスト ボックス 308"/>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32591</xdr:rowOff>
    </xdr:from>
    <xdr:to>
      <xdr:col>81</xdr:col>
      <xdr:colOff>44450</xdr:colOff>
      <xdr:row>66</xdr:row>
      <xdr:rowOff>163385</xdr:rowOff>
    </xdr:to>
    <xdr:cxnSp macro="">
      <xdr:nvCxnSpPr>
        <xdr:cNvPr id="313" name="直線コネクタ 312"/>
        <xdr:cNvCxnSpPr/>
      </xdr:nvCxnSpPr>
      <xdr:spPr>
        <a:xfrm flipV="1">
          <a:off x="17018000" y="9976691"/>
          <a:ext cx="0" cy="15023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135462</xdr:rowOff>
    </xdr:from>
    <xdr:ext cx="762000" cy="259045"/>
    <xdr:sp macro="" textlink="">
      <xdr:nvSpPr>
        <xdr:cNvPr id="314" name="定員管理の状況最小値テキスト"/>
        <xdr:cNvSpPr txBox="1"/>
      </xdr:nvSpPr>
      <xdr:spPr>
        <a:xfrm>
          <a:off x="17106900" y="11451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163385</xdr:rowOff>
    </xdr:from>
    <xdr:to>
      <xdr:col>81</xdr:col>
      <xdr:colOff>133350</xdr:colOff>
      <xdr:row>66</xdr:row>
      <xdr:rowOff>163385</xdr:rowOff>
    </xdr:to>
    <xdr:cxnSp macro="">
      <xdr:nvCxnSpPr>
        <xdr:cNvPr id="315" name="直線コネクタ 314"/>
        <xdr:cNvCxnSpPr/>
      </xdr:nvCxnSpPr>
      <xdr:spPr>
        <a:xfrm>
          <a:off x="16929100" y="114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118968</xdr:rowOff>
    </xdr:from>
    <xdr:ext cx="762000" cy="259045"/>
    <xdr:sp macro="" textlink="">
      <xdr:nvSpPr>
        <xdr:cNvPr id="316" name="定員管理の状況最大値テキスト"/>
        <xdr:cNvSpPr txBox="1"/>
      </xdr:nvSpPr>
      <xdr:spPr>
        <a:xfrm>
          <a:off x="17106900" y="9720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32591</xdr:rowOff>
    </xdr:from>
    <xdr:to>
      <xdr:col>81</xdr:col>
      <xdr:colOff>133350</xdr:colOff>
      <xdr:row>58</xdr:row>
      <xdr:rowOff>32591</xdr:rowOff>
    </xdr:to>
    <xdr:cxnSp macro="">
      <xdr:nvCxnSpPr>
        <xdr:cNvPr id="317" name="直線コネクタ 316"/>
        <xdr:cNvCxnSpPr/>
      </xdr:nvCxnSpPr>
      <xdr:spPr>
        <a:xfrm>
          <a:off x="16929100" y="9976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151178</xdr:rowOff>
    </xdr:from>
    <xdr:to>
      <xdr:col>81</xdr:col>
      <xdr:colOff>44450</xdr:colOff>
      <xdr:row>61</xdr:row>
      <xdr:rowOff>24067</xdr:rowOff>
    </xdr:to>
    <xdr:cxnSp macro="">
      <xdr:nvCxnSpPr>
        <xdr:cNvPr id="318" name="直線コネクタ 317"/>
        <xdr:cNvCxnSpPr/>
      </xdr:nvCxnSpPr>
      <xdr:spPr>
        <a:xfrm>
          <a:off x="16179800" y="10438178"/>
          <a:ext cx="838200" cy="44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170118</xdr:rowOff>
    </xdr:from>
    <xdr:ext cx="762000" cy="259045"/>
    <xdr:sp macro="" textlink="">
      <xdr:nvSpPr>
        <xdr:cNvPr id="319" name="定員管理の状況平均値テキスト"/>
        <xdr:cNvSpPr txBox="1"/>
      </xdr:nvSpPr>
      <xdr:spPr>
        <a:xfrm>
          <a:off x="17106900" y="101142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153591</xdr:rowOff>
    </xdr:from>
    <xdr:to>
      <xdr:col>81</xdr:col>
      <xdr:colOff>95250</xdr:colOff>
      <xdr:row>60</xdr:row>
      <xdr:rowOff>83741</xdr:rowOff>
    </xdr:to>
    <xdr:sp macro="" textlink="">
      <xdr:nvSpPr>
        <xdr:cNvPr id="320" name="フローチャート: 判断 319"/>
        <xdr:cNvSpPr/>
      </xdr:nvSpPr>
      <xdr:spPr>
        <a:xfrm>
          <a:off x="16967200" y="1026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151178</xdr:rowOff>
    </xdr:from>
    <xdr:to>
      <xdr:col>77</xdr:col>
      <xdr:colOff>44450</xdr:colOff>
      <xdr:row>61</xdr:row>
      <xdr:rowOff>59055</xdr:rowOff>
    </xdr:to>
    <xdr:cxnSp macro="">
      <xdr:nvCxnSpPr>
        <xdr:cNvPr id="321" name="直線コネクタ 320"/>
        <xdr:cNvCxnSpPr/>
      </xdr:nvCxnSpPr>
      <xdr:spPr>
        <a:xfrm flipV="1">
          <a:off x="15290800" y="10438178"/>
          <a:ext cx="889000" cy="79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141827</xdr:rowOff>
    </xdr:from>
    <xdr:to>
      <xdr:col>77</xdr:col>
      <xdr:colOff>95250</xdr:colOff>
      <xdr:row>60</xdr:row>
      <xdr:rowOff>71977</xdr:rowOff>
    </xdr:to>
    <xdr:sp macro="" textlink="">
      <xdr:nvSpPr>
        <xdr:cNvPr id="322" name="フローチャート: 判断 321"/>
        <xdr:cNvSpPr/>
      </xdr:nvSpPr>
      <xdr:spPr>
        <a:xfrm>
          <a:off x="16129000" y="10257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82154</xdr:rowOff>
    </xdr:from>
    <xdr:ext cx="736600" cy="259045"/>
    <xdr:sp macro="" textlink="">
      <xdr:nvSpPr>
        <xdr:cNvPr id="323" name="テキスト ボックス 322"/>
        <xdr:cNvSpPr txBox="1"/>
      </xdr:nvSpPr>
      <xdr:spPr>
        <a:xfrm>
          <a:off x="15798800" y="10026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35830</xdr:rowOff>
    </xdr:from>
    <xdr:to>
      <xdr:col>72</xdr:col>
      <xdr:colOff>203200</xdr:colOff>
      <xdr:row>61</xdr:row>
      <xdr:rowOff>59055</xdr:rowOff>
    </xdr:to>
    <xdr:cxnSp macro="">
      <xdr:nvCxnSpPr>
        <xdr:cNvPr id="324" name="直線コネクタ 323"/>
        <xdr:cNvCxnSpPr/>
      </xdr:nvCxnSpPr>
      <xdr:spPr>
        <a:xfrm>
          <a:off x="14401800" y="10494280"/>
          <a:ext cx="889000" cy="23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120110</xdr:rowOff>
    </xdr:from>
    <xdr:to>
      <xdr:col>73</xdr:col>
      <xdr:colOff>44450</xdr:colOff>
      <xdr:row>60</xdr:row>
      <xdr:rowOff>50260</xdr:rowOff>
    </xdr:to>
    <xdr:sp macro="" textlink="">
      <xdr:nvSpPr>
        <xdr:cNvPr id="325" name="フローチャート: 判断 324"/>
        <xdr:cNvSpPr/>
      </xdr:nvSpPr>
      <xdr:spPr>
        <a:xfrm>
          <a:off x="15240000" y="1023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60437</xdr:rowOff>
    </xdr:from>
    <xdr:ext cx="762000" cy="259045"/>
    <xdr:sp macro="" textlink="">
      <xdr:nvSpPr>
        <xdr:cNvPr id="326" name="テキスト ボックス 325"/>
        <xdr:cNvSpPr txBox="1"/>
      </xdr:nvSpPr>
      <xdr:spPr>
        <a:xfrm>
          <a:off x="14909800" y="1000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96282</xdr:rowOff>
    </xdr:from>
    <xdr:to>
      <xdr:col>68</xdr:col>
      <xdr:colOff>152400</xdr:colOff>
      <xdr:row>61</xdr:row>
      <xdr:rowOff>35830</xdr:rowOff>
    </xdr:to>
    <xdr:cxnSp macro="">
      <xdr:nvCxnSpPr>
        <xdr:cNvPr id="327" name="直線コネクタ 326"/>
        <xdr:cNvCxnSpPr/>
      </xdr:nvCxnSpPr>
      <xdr:spPr>
        <a:xfrm>
          <a:off x="13512800" y="10383282"/>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108347</xdr:rowOff>
    </xdr:from>
    <xdr:to>
      <xdr:col>68</xdr:col>
      <xdr:colOff>203200</xdr:colOff>
      <xdr:row>60</xdr:row>
      <xdr:rowOff>38497</xdr:rowOff>
    </xdr:to>
    <xdr:sp macro="" textlink="">
      <xdr:nvSpPr>
        <xdr:cNvPr id="328" name="フローチャート: 判断 327"/>
        <xdr:cNvSpPr/>
      </xdr:nvSpPr>
      <xdr:spPr>
        <a:xfrm>
          <a:off x="14351000" y="10223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48674</xdr:rowOff>
    </xdr:from>
    <xdr:ext cx="762000" cy="259045"/>
    <xdr:sp macro="" textlink="">
      <xdr:nvSpPr>
        <xdr:cNvPr id="329" name="テキスト ボックス 328"/>
        <xdr:cNvSpPr txBox="1"/>
      </xdr:nvSpPr>
      <xdr:spPr>
        <a:xfrm>
          <a:off x="14020800" y="9992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96583</xdr:rowOff>
    </xdr:from>
    <xdr:to>
      <xdr:col>64</xdr:col>
      <xdr:colOff>152400</xdr:colOff>
      <xdr:row>60</xdr:row>
      <xdr:rowOff>26733</xdr:rowOff>
    </xdr:to>
    <xdr:sp macro="" textlink="">
      <xdr:nvSpPr>
        <xdr:cNvPr id="330" name="フローチャート: 判断 329"/>
        <xdr:cNvSpPr/>
      </xdr:nvSpPr>
      <xdr:spPr>
        <a:xfrm>
          <a:off x="13462000" y="1021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36910</xdr:rowOff>
    </xdr:from>
    <xdr:ext cx="762000" cy="259045"/>
    <xdr:sp macro="" textlink="">
      <xdr:nvSpPr>
        <xdr:cNvPr id="331" name="テキスト ボックス 330"/>
        <xdr:cNvSpPr txBox="1"/>
      </xdr:nvSpPr>
      <xdr:spPr>
        <a:xfrm>
          <a:off x="13131800" y="998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144717</xdr:rowOff>
    </xdr:from>
    <xdr:to>
      <xdr:col>81</xdr:col>
      <xdr:colOff>95250</xdr:colOff>
      <xdr:row>61</xdr:row>
      <xdr:rowOff>74867</xdr:rowOff>
    </xdr:to>
    <xdr:sp macro="" textlink="">
      <xdr:nvSpPr>
        <xdr:cNvPr id="337" name="楕円 336"/>
        <xdr:cNvSpPr/>
      </xdr:nvSpPr>
      <xdr:spPr>
        <a:xfrm>
          <a:off x="16967200" y="1043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116794</xdr:rowOff>
    </xdr:from>
    <xdr:ext cx="762000" cy="259045"/>
    <xdr:sp macro="" textlink="">
      <xdr:nvSpPr>
        <xdr:cNvPr id="338" name="定員管理の状況該当値テキスト"/>
        <xdr:cNvSpPr txBox="1"/>
      </xdr:nvSpPr>
      <xdr:spPr>
        <a:xfrm>
          <a:off x="17106900" y="10403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100378</xdr:rowOff>
    </xdr:from>
    <xdr:to>
      <xdr:col>77</xdr:col>
      <xdr:colOff>95250</xdr:colOff>
      <xdr:row>61</xdr:row>
      <xdr:rowOff>30528</xdr:rowOff>
    </xdr:to>
    <xdr:sp macro="" textlink="">
      <xdr:nvSpPr>
        <xdr:cNvPr id="339" name="楕円 338"/>
        <xdr:cNvSpPr/>
      </xdr:nvSpPr>
      <xdr:spPr>
        <a:xfrm>
          <a:off x="16129000" y="1038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15305</xdr:rowOff>
    </xdr:from>
    <xdr:ext cx="736600" cy="259045"/>
    <xdr:sp macro="" textlink="">
      <xdr:nvSpPr>
        <xdr:cNvPr id="340" name="テキスト ボックス 339"/>
        <xdr:cNvSpPr txBox="1"/>
      </xdr:nvSpPr>
      <xdr:spPr>
        <a:xfrm>
          <a:off x="15798800" y="10473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8255</xdr:rowOff>
    </xdr:from>
    <xdr:to>
      <xdr:col>73</xdr:col>
      <xdr:colOff>44450</xdr:colOff>
      <xdr:row>61</xdr:row>
      <xdr:rowOff>109855</xdr:rowOff>
    </xdr:to>
    <xdr:sp macro="" textlink="">
      <xdr:nvSpPr>
        <xdr:cNvPr id="341" name="楕円 340"/>
        <xdr:cNvSpPr/>
      </xdr:nvSpPr>
      <xdr:spPr>
        <a:xfrm>
          <a:off x="15240000" y="1046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94632</xdr:rowOff>
    </xdr:from>
    <xdr:ext cx="762000" cy="259045"/>
    <xdr:sp macro="" textlink="">
      <xdr:nvSpPr>
        <xdr:cNvPr id="342" name="テキスト ボックス 341"/>
        <xdr:cNvSpPr txBox="1"/>
      </xdr:nvSpPr>
      <xdr:spPr>
        <a:xfrm>
          <a:off x="14909800" y="10553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156480</xdr:rowOff>
    </xdr:from>
    <xdr:to>
      <xdr:col>68</xdr:col>
      <xdr:colOff>203200</xdr:colOff>
      <xdr:row>61</xdr:row>
      <xdr:rowOff>86630</xdr:rowOff>
    </xdr:to>
    <xdr:sp macro="" textlink="">
      <xdr:nvSpPr>
        <xdr:cNvPr id="343" name="楕円 342"/>
        <xdr:cNvSpPr/>
      </xdr:nvSpPr>
      <xdr:spPr>
        <a:xfrm>
          <a:off x="14351000" y="1044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71407</xdr:rowOff>
    </xdr:from>
    <xdr:ext cx="762000" cy="259045"/>
    <xdr:sp macro="" textlink="">
      <xdr:nvSpPr>
        <xdr:cNvPr id="344" name="テキスト ボックス 343"/>
        <xdr:cNvSpPr txBox="1"/>
      </xdr:nvSpPr>
      <xdr:spPr>
        <a:xfrm>
          <a:off x="14020800" y="10529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45482</xdr:rowOff>
    </xdr:from>
    <xdr:to>
      <xdr:col>64</xdr:col>
      <xdr:colOff>152400</xdr:colOff>
      <xdr:row>60</xdr:row>
      <xdr:rowOff>147082</xdr:rowOff>
    </xdr:to>
    <xdr:sp macro="" textlink="">
      <xdr:nvSpPr>
        <xdr:cNvPr id="345" name="楕円 344"/>
        <xdr:cNvSpPr/>
      </xdr:nvSpPr>
      <xdr:spPr>
        <a:xfrm>
          <a:off x="13462000" y="10332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131859</xdr:rowOff>
    </xdr:from>
    <xdr:ext cx="762000" cy="259045"/>
    <xdr:sp macro="" textlink="">
      <xdr:nvSpPr>
        <xdr:cNvPr id="346" name="テキスト ボックス 345"/>
        <xdr:cNvSpPr txBox="1"/>
      </xdr:nvSpPr>
      <xdr:spPr>
        <a:xfrm>
          <a:off x="13131800" y="10418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地方債残高の減少により前年度よりも</a:t>
          </a:r>
          <a:r>
            <a:rPr kumimoji="1" lang="en-US" altLang="ja-JP" sz="1300">
              <a:solidFill>
                <a:schemeClr val="dk1"/>
              </a:solidFill>
              <a:effectLst/>
              <a:latin typeface="+mn-lt"/>
              <a:ea typeface="+mn-ea"/>
              <a:cs typeface="+mn-cs"/>
            </a:rPr>
            <a:t>0.3</a:t>
          </a:r>
          <a:r>
            <a:rPr kumimoji="1" lang="ja-JP" altLang="ja-JP" sz="1300">
              <a:solidFill>
                <a:schemeClr val="dk1"/>
              </a:solidFill>
              <a:effectLst/>
              <a:latin typeface="+mn-lt"/>
              <a:ea typeface="+mn-ea"/>
              <a:cs typeface="+mn-cs"/>
            </a:rPr>
            <a:t>ポイントの減となっている。類似団体を平均値を上回っている状態となっていることから、今後も地方債に大きく頼ることのない財政運営に努める。</a:t>
          </a:r>
          <a:endParaRPr lang="ja-JP" altLang="ja-JP" sz="1300">
            <a:effectLst/>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98213</xdr:rowOff>
    </xdr:to>
    <xdr:cxnSp macro="">
      <xdr:nvCxnSpPr>
        <xdr:cNvPr id="374" name="直線コネクタ 373"/>
        <xdr:cNvCxnSpPr/>
      </xdr:nvCxnSpPr>
      <xdr:spPr>
        <a:xfrm flipV="1">
          <a:off x="17018000" y="6212840"/>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70290</xdr:rowOff>
    </xdr:from>
    <xdr:ext cx="762000" cy="259045"/>
    <xdr:sp macro="" textlink="">
      <xdr:nvSpPr>
        <xdr:cNvPr id="375" name="公債費負担の状況最小値テキスト"/>
        <xdr:cNvSpPr txBox="1"/>
      </xdr:nvSpPr>
      <xdr:spPr>
        <a:xfrm>
          <a:off x="17106900" y="778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98213</xdr:rowOff>
    </xdr:from>
    <xdr:to>
      <xdr:col>81</xdr:col>
      <xdr:colOff>133350</xdr:colOff>
      <xdr:row>45</xdr:row>
      <xdr:rowOff>98213</xdr:rowOff>
    </xdr:to>
    <xdr:cxnSp macro="">
      <xdr:nvCxnSpPr>
        <xdr:cNvPr id="376" name="直線コネクタ 375"/>
        <xdr:cNvCxnSpPr/>
      </xdr:nvCxnSpPr>
      <xdr:spPr>
        <a:xfrm>
          <a:off x="16929100" y="781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77" name="公債費負担の状況最大値テキスト"/>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78" name="直線コネクタ 377"/>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81704</xdr:rowOff>
    </xdr:from>
    <xdr:to>
      <xdr:col>81</xdr:col>
      <xdr:colOff>44450</xdr:colOff>
      <xdr:row>42</xdr:row>
      <xdr:rowOff>105833</xdr:rowOff>
    </xdr:to>
    <xdr:cxnSp macro="">
      <xdr:nvCxnSpPr>
        <xdr:cNvPr id="379" name="直線コネクタ 378"/>
        <xdr:cNvCxnSpPr/>
      </xdr:nvCxnSpPr>
      <xdr:spPr>
        <a:xfrm flipV="1">
          <a:off x="16179800" y="7282604"/>
          <a:ext cx="8382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138447</xdr:rowOff>
    </xdr:from>
    <xdr:ext cx="762000" cy="259045"/>
    <xdr:sp macro="" textlink="">
      <xdr:nvSpPr>
        <xdr:cNvPr id="380" name="公債費負担の状況平均値テキスト"/>
        <xdr:cNvSpPr txBox="1"/>
      </xdr:nvSpPr>
      <xdr:spPr>
        <a:xfrm>
          <a:off x="17106900" y="6996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121920</xdr:rowOff>
    </xdr:from>
    <xdr:to>
      <xdr:col>81</xdr:col>
      <xdr:colOff>95250</xdr:colOff>
      <xdr:row>42</xdr:row>
      <xdr:rowOff>52070</xdr:rowOff>
    </xdr:to>
    <xdr:sp macro="" textlink="">
      <xdr:nvSpPr>
        <xdr:cNvPr id="381" name="フローチャート: 判断 380"/>
        <xdr:cNvSpPr/>
      </xdr:nvSpPr>
      <xdr:spPr>
        <a:xfrm>
          <a:off x="169672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105833</xdr:rowOff>
    </xdr:from>
    <xdr:to>
      <xdr:col>77</xdr:col>
      <xdr:colOff>44450</xdr:colOff>
      <xdr:row>42</xdr:row>
      <xdr:rowOff>154094</xdr:rowOff>
    </xdr:to>
    <xdr:cxnSp macro="">
      <xdr:nvCxnSpPr>
        <xdr:cNvPr id="382" name="直線コネクタ 381"/>
        <xdr:cNvCxnSpPr/>
      </xdr:nvCxnSpPr>
      <xdr:spPr>
        <a:xfrm flipV="1">
          <a:off x="15290800" y="7306733"/>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105833</xdr:rowOff>
    </xdr:from>
    <xdr:to>
      <xdr:col>77</xdr:col>
      <xdr:colOff>95250</xdr:colOff>
      <xdr:row>42</xdr:row>
      <xdr:rowOff>35983</xdr:rowOff>
    </xdr:to>
    <xdr:sp macro="" textlink="">
      <xdr:nvSpPr>
        <xdr:cNvPr id="383" name="フローチャート: 判断 382"/>
        <xdr:cNvSpPr/>
      </xdr:nvSpPr>
      <xdr:spPr>
        <a:xfrm>
          <a:off x="16129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46160</xdr:rowOff>
    </xdr:from>
    <xdr:ext cx="736600" cy="259045"/>
    <xdr:sp macro="" textlink="">
      <xdr:nvSpPr>
        <xdr:cNvPr id="384" name="テキスト ボックス 383"/>
        <xdr:cNvSpPr txBox="1"/>
      </xdr:nvSpPr>
      <xdr:spPr>
        <a:xfrm>
          <a:off x="15798800" y="690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154094</xdr:rowOff>
    </xdr:from>
    <xdr:to>
      <xdr:col>72</xdr:col>
      <xdr:colOff>203200</xdr:colOff>
      <xdr:row>42</xdr:row>
      <xdr:rowOff>170180</xdr:rowOff>
    </xdr:to>
    <xdr:cxnSp macro="">
      <xdr:nvCxnSpPr>
        <xdr:cNvPr id="385" name="直線コネクタ 384"/>
        <xdr:cNvCxnSpPr/>
      </xdr:nvCxnSpPr>
      <xdr:spPr>
        <a:xfrm flipV="1">
          <a:off x="14401800" y="735499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105833</xdr:rowOff>
    </xdr:from>
    <xdr:to>
      <xdr:col>73</xdr:col>
      <xdr:colOff>44450</xdr:colOff>
      <xdr:row>42</xdr:row>
      <xdr:rowOff>35983</xdr:rowOff>
    </xdr:to>
    <xdr:sp macro="" textlink="">
      <xdr:nvSpPr>
        <xdr:cNvPr id="386" name="フローチャート: 判断 385"/>
        <xdr:cNvSpPr/>
      </xdr:nvSpPr>
      <xdr:spPr>
        <a:xfrm>
          <a:off x="15240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46160</xdr:rowOff>
    </xdr:from>
    <xdr:ext cx="762000" cy="259045"/>
    <xdr:sp macro="" textlink="">
      <xdr:nvSpPr>
        <xdr:cNvPr id="387" name="テキスト ボックス 386"/>
        <xdr:cNvSpPr txBox="1"/>
      </xdr:nvSpPr>
      <xdr:spPr>
        <a:xfrm>
          <a:off x="14909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170180</xdr:rowOff>
    </xdr:from>
    <xdr:to>
      <xdr:col>68</xdr:col>
      <xdr:colOff>152400</xdr:colOff>
      <xdr:row>42</xdr:row>
      <xdr:rowOff>170180</xdr:rowOff>
    </xdr:to>
    <xdr:cxnSp macro="">
      <xdr:nvCxnSpPr>
        <xdr:cNvPr id="388" name="直線コネクタ 387"/>
        <xdr:cNvCxnSpPr/>
      </xdr:nvCxnSpPr>
      <xdr:spPr>
        <a:xfrm>
          <a:off x="13512800" y="7371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89" name="フローチャート: 判断 388"/>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38117</xdr:rowOff>
    </xdr:from>
    <xdr:ext cx="762000" cy="259045"/>
    <xdr:sp macro="" textlink="">
      <xdr:nvSpPr>
        <xdr:cNvPr id="390" name="テキスト ボックス 389"/>
        <xdr:cNvSpPr txBox="1"/>
      </xdr:nvSpPr>
      <xdr:spPr>
        <a:xfrm>
          <a:off x="14020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89746</xdr:rowOff>
    </xdr:from>
    <xdr:to>
      <xdr:col>64</xdr:col>
      <xdr:colOff>152400</xdr:colOff>
      <xdr:row>42</xdr:row>
      <xdr:rowOff>19896</xdr:rowOff>
    </xdr:to>
    <xdr:sp macro="" textlink="">
      <xdr:nvSpPr>
        <xdr:cNvPr id="391" name="フローチャート: 判断 390"/>
        <xdr:cNvSpPr/>
      </xdr:nvSpPr>
      <xdr:spPr>
        <a:xfrm>
          <a:off x="13462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30073</xdr:rowOff>
    </xdr:from>
    <xdr:ext cx="762000" cy="259045"/>
    <xdr:sp macro="" textlink="">
      <xdr:nvSpPr>
        <xdr:cNvPr id="392" name="テキスト ボックス 391"/>
        <xdr:cNvSpPr txBox="1"/>
      </xdr:nvSpPr>
      <xdr:spPr>
        <a:xfrm>
          <a:off x="13131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30904</xdr:rowOff>
    </xdr:from>
    <xdr:to>
      <xdr:col>81</xdr:col>
      <xdr:colOff>95250</xdr:colOff>
      <xdr:row>42</xdr:row>
      <xdr:rowOff>132504</xdr:rowOff>
    </xdr:to>
    <xdr:sp macro="" textlink="">
      <xdr:nvSpPr>
        <xdr:cNvPr id="398" name="楕円 397"/>
        <xdr:cNvSpPr/>
      </xdr:nvSpPr>
      <xdr:spPr>
        <a:xfrm>
          <a:off x="16967200" y="723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2981</xdr:rowOff>
    </xdr:from>
    <xdr:ext cx="762000" cy="259045"/>
    <xdr:sp macro="" textlink="">
      <xdr:nvSpPr>
        <xdr:cNvPr id="399" name="公債費負担の状況該当値テキスト"/>
        <xdr:cNvSpPr txBox="1"/>
      </xdr:nvSpPr>
      <xdr:spPr>
        <a:xfrm>
          <a:off x="17106900" y="720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55033</xdr:rowOff>
    </xdr:from>
    <xdr:to>
      <xdr:col>77</xdr:col>
      <xdr:colOff>95250</xdr:colOff>
      <xdr:row>42</xdr:row>
      <xdr:rowOff>156633</xdr:rowOff>
    </xdr:to>
    <xdr:sp macro="" textlink="">
      <xdr:nvSpPr>
        <xdr:cNvPr id="400" name="楕円 399"/>
        <xdr:cNvSpPr/>
      </xdr:nvSpPr>
      <xdr:spPr>
        <a:xfrm>
          <a:off x="16129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141410</xdr:rowOff>
    </xdr:from>
    <xdr:ext cx="736600" cy="259045"/>
    <xdr:sp macro="" textlink="">
      <xdr:nvSpPr>
        <xdr:cNvPr id="401" name="テキスト ボックス 400"/>
        <xdr:cNvSpPr txBox="1"/>
      </xdr:nvSpPr>
      <xdr:spPr>
        <a:xfrm>
          <a:off x="15798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103294</xdr:rowOff>
    </xdr:from>
    <xdr:to>
      <xdr:col>73</xdr:col>
      <xdr:colOff>44450</xdr:colOff>
      <xdr:row>43</xdr:row>
      <xdr:rowOff>33444</xdr:rowOff>
    </xdr:to>
    <xdr:sp macro="" textlink="">
      <xdr:nvSpPr>
        <xdr:cNvPr id="402" name="楕円 401"/>
        <xdr:cNvSpPr/>
      </xdr:nvSpPr>
      <xdr:spPr>
        <a:xfrm>
          <a:off x="15240000" y="730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18221</xdr:rowOff>
    </xdr:from>
    <xdr:ext cx="762000" cy="259045"/>
    <xdr:sp macro="" textlink="">
      <xdr:nvSpPr>
        <xdr:cNvPr id="403" name="テキスト ボックス 402"/>
        <xdr:cNvSpPr txBox="1"/>
      </xdr:nvSpPr>
      <xdr:spPr>
        <a:xfrm>
          <a:off x="14909800" y="739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119380</xdr:rowOff>
    </xdr:from>
    <xdr:to>
      <xdr:col>68</xdr:col>
      <xdr:colOff>203200</xdr:colOff>
      <xdr:row>43</xdr:row>
      <xdr:rowOff>49530</xdr:rowOff>
    </xdr:to>
    <xdr:sp macro="" textlink="">
      <xdr:nvSpPr>
        <xdr:cNvPr id="404" name="楕円 403"/>
        <xdr:cNvSpPr/>
      </xdr:nvSpPr>
      <xdr:spPr>
        <a:xfrm>
          <a:off x="14351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34307</xdr:rowOff>
    </xdr:from>
    <xdr:ext cx="762000" cy="259045"/>
    <xdr:sp macro="" textlink="">
      <xdr:nvSpPr>
        <xdr:cNvPr id="405" name="テキスト ボックス 404"/>
        <xdr:cNvSpPr txBox="1"/>
      </xdr:nvSpPr>
      <xdr:spPr>
        <a:xfrm>
          <a:off x="14020800" y="740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119380</xdr:rowOff>
    </xdr:from>
    <xdr:to>
      <xdr:col>64</xdr:col>
      <xdr:colOff>152400</xdr:colOff>
      <xdr:row>43</xdr:row>
      <xdr:rowOff>49530</xdr:rowOff>
    </xdr:to>
    <xdr:sp macro="" textlink="">
      <xdr:nvSpPr>
        <xdr:cNvPr id="406" name="楕円 405"/>
        <xdr:cNvSpPr/>
      </xdr:nvSpPr>
      <xdr:spPr>
        <a:xfrm>
          <a:off x="13462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34307</xdr:rowOff>
    </xdr:from>
    <xdr:ext cx="762000" cy="259045"/>
    <xdr:sp macro="" textlink="">
      <xdr:nvSpPr>
        <xdr:cNvPr id="407" name="テキスト ボックス 406"/>
        <xdr:cNvSpPr txBox="1"/>
      </xdr:nvSpPr>
      <xdr:spPr>
        <a:xfrm>
          <a:off x="13131800" y="740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b="0" i="0" baseline="0">
              <a:solidFill>
                <a:schemeClr val="dk1"/>
              </a:solidFill>
              <a:effectLst/>
              <a:latin typeface="+mn-lt"/>
              <a:ea typeface="+mn-ea"/>
              <a:cs typeface="+mn-cs"/>
            </a:rPr>
            <a:t>算定の基準となる地方債残高は減少しているが、新規発行額が前年度より</a:t>
          </a:r>
          <a:r>
            <a:rPr kumimoji="1" lang="en-US" altLang="ja-JP" sz="1300" b="0" i="0" baseline="0">
              <a:solidFill>
                <a:schemeClr val="dk1"/>
              </a:solidFill>
              <a:effectLst/>
              <a:latin typeface="+mn-lt"/>
              <a:ea typeface="+mn-ea"/>
              <a:cs typeface="+mn-cs"/>
            </a:rPr>
            <a:t>100,997</a:t>
          </a:r>
          <a:r>
            <a:rPr kumimoji="1" lang="ja-JP" altLang="en-US" sz="1300" b="0" i="0" baseline="0">
              <a:solidFill>
                <a:schemeClr val="dk1"/>
              </a:solidFill>
              <a:effectLst/>
              <a:latin typeface="+mn-lt"/>
              <a:ea typeface="+mn-ea"/>
              <a:cs typeface="+mn-cs"/>
            </a:rPr>
            <a:t>千円増加したことや、</a:t>
          </a:r>
          <a:r>
            <a:rPr kumimoji="1" lang="ja-JP" altLang="ja-JP" sz="1300" b="0" i="0" baseline="0">
              <a:solidFill>
                <a:schemeClr val="dk1"/>
              </a:solidFill>
              <a:effectLst/>
              <a:latin typeface="+mn-lt"/>
              <a:ea typeface="+mn-ea"/>
              <a:cs typeface="+mn-cs"/>
            </a:rPr>
            <a:t>地方交付税の減少により前年度</a:t>
          </a:r>
          <a:r>
            <a:rPr kumimoji="1" lang="ja-JP" altLang="en-US" sz="1300" b="0" i="0" baseline="0">
              <a:solidFill>
                <a:schemeClr val="dk1"/>
              </a:solidFill>
              <a:effectLst/>
              <a:latin typeface="+mn-lt"/>
              <a:ea typeface="+mn-ea"/>
              <a:cs typeface="+mn-cs"/>
            </a:rPr>
            <a:t>と比較して</a:t>
          </a:r>
          <a:r>
            <a:rPr kumimoji="1" lang="en-US" altLang="ja-JP" sz="1300" b="0" i="0" baseline="0">
              <a:solidFill>
                <a:schemeClr val="dk1"/>
              </a:solidFill>
              <a:effectLst/>
              <a:latin typeface="+mn-lt"/>
              <a:ea typeface="+mn-ea"/>
              <a:cs typeface="+mn-cs"/>
            </a:rPr>
            <a:t>0.6</a:t>
          </a:r>
          <a:r>
            <a:rPr kumimoji="1" lang="ja-JP" altLang="ja-JP" sz="1300" b="0" i="0" baseline="0">
              <a:solidFill>
                <a:schemeClr val="dk1"/>
              </a:solidFill>
              <a:effectLst/>
              <a:latin typeface="+mn-lt"/>
              <a:ea typeface="+mn-ea"/>
              <a:cs typeface="+mn-cs"/>
            </a:rPr>
            <a:t>ポイントの</a:t>
          </a:r>
          <a:r>
            <a:rPr kumimoji="1" lang="ja-JP" altLang="en-US" sz="1300" b="0" i="0" baseline="0">
              <a:solidFill>
                <a:schemeClr val="dk1"/>
              </a:solidFill>
              <a:effectLst/>
              <a:latin typeface="+mn-lt"/>
              <a:ea typeface="+mn-ea"/>
              <a:cs typeface="+mn-cs"/>
            </a:rPr>
            <a:t>増</a:t>
          </a:r>
          <a:r>
            <a:rPr kumimoji="1" lang="ja-JP" altLang="ja-JP" sz="1300" b="0" i="0" baseline="0">
              <a:solidFill>
                <a:schemeClr val="dk1"/>
              </a:solidFill>
              <a:effectLst/>
              <a:latin typeface="+mn-lt"/>
              <a:ea typeface="+mn-ea"/>
              <a:cs typeface="+mn-cs"/>
            </a:rPr>
            <a:t>となった。今後も、</a:t>
          </a:r>
          <a:r>
            <a:rPr kumimoji="1" lang="ja-JP" altLang="en-US" sz="1300" b="0" i="0" baseline="0">
              <a:solidFill>
                <a:schemeClr val="dk1"/>
              </a:solidFill>
              <a:effectLst/>
              <a:latin typeface="+mn-lt"/>
              <a:ea typeface="+mn-ea"/>
              <a:cs typeface="+mn-cs"/>
            </a:rPr>
            <a:t>後世</a:t>
          </a:r>
          <a:r>
            <a:rPr kumimoji="1" lang="ja-JP" altLang="ja-JP" sz="1300" b="0" i="0" baseline="0">
              <a:solidFill>
                <a:schemeClr val="dk1"/>
              </a:solidFill>
              <a:effectLst/>
              <a:latin typeface="+mn-lt"/>
              <a:ea typeface="+mn-ea"/>
              <a:cs typeface="+mn-cs"/>
            </a:rPr>
            <a:t>への負担軽減を図るため、交付税措置の有利な地方債の活用や、経費の総点検を図り節減に努め、財政の健全化を図る。</a:t>
          </a:r>
          <a:endParaRPr lang="ja-JP" altLang="ja-JP" sz="1300">
            <a:effectLst/>
          </a:endParaRP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21046</xdr:rowOff>
    </xdr:to>
    <xdr:cxnSp macro="">
      <xdr:nvCxnSpPr>
        <xdr:cNvPr id="438" name="直線コネクタ 437"/>
        <xdr:cNvCxnSpPr/>
      </xdr:nvCxnSpPr>
      <xdr:spPr>
        <a:xfrm flipV="1">
          <a:off x="17018000" y="2313214"/>
          <a:ext cx="0" cy="16511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164573</xdr:rowOff>
    </xdr:from>
    <xdr:ext cx="762000" cy="259045"/>
    <xdr:sp macro="" textlink="">
      <xdr:nvSpPr>
        <xdr:cNvPr id="439" name="将来負担の状況最小値テキスト"/>
        <xdr:cNvSpPr txBox="1"/>
      </xdr:nvSpPr>
      <xdr:spPr>
        <a:xfrm>
          <a:off x="17106900" y="393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21046</xdr:rowOff>
    </xdr:from>
    <xdr:to>
      <xdr:col>81</xdr:col>
      <xdr:colOff>133350</xdr:colOff>
      <xdr:row>23</xdr:row>
      <xdr:rowOff>21046</xdr:rowOff>
    </xdr:to>
    <xdr:cxnSp macro="">
      <xdr:nvCxnSpPr>
        <xdr:cNvPr id="440" name="直線コネクタ 439"/>
        <xdr:cNvCxnSpPr/>
      </xdr:nvCxnSpPr>
      <xdr:spPr>
        <a:xfrm>
          <a:off x="16929100" y="3964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1"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92589</xdr:rowOff>
    </xdr:from>
    <xdr:to>
      <xdr:col>81</xdr:col>
      <xdr:colOff>44450</xdr:colOff>
      <xdr:row>17</xdr:row>
      <xdr:rowOff>99483</xdr:rowOff>
    </xdr:to>
    <xdr:cxnSp macro="">
      <xdr:nvCxnSpPr>
        <xdr:cNvPr id="443" name="直線コネクタ 442"/>
        <xdr:cNvCxnSpPr/>
      </xdr:nvCxnSpPr>
      <xdr:spPr>
        <a:xfrm>
          <a:off x="16179800" y="3007239"/>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4" name="将来負担の状況平均値テキスト"/>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5" name="フローチャート: 判断 444"/>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92589</xdr:rowOff>
    </xdr:from>
    <xdr:to>
      <xdr:col>77</xdr:col>
      <xdr:colOff>44450</xdr:colOff>
      <xdr:row>18</xdr:row>
      <xdr:rowOff>423</xdr:rowOff>
    </xdr:to>
    <xdr:cxnSp macro="">
      <xdr:nvCxnSpPr>
        <xdr:cNvPr id="446" name="直線コネクタ 445"/>
        <xdr:cNvCxnSpPr/>
      </xdr:nvCxnSpPr>
      <xdr:spPr>
        <a:xfrm flipV="1">
          <a:off x="15290800" y="3007239"/>
          <a:ext cx="889000" cy="79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7" name="フローチャート: 判断 446"/>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8" name="テキスト ボックス 447"/>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423</xdr:rowOff>
    </xdr:from>
    <xdr:to>
      <xdr:col>72</xdr:col>
      <xdr:colOff>203200</xdr:colOff>
      <xdr:row>18</xdr:row>
      <xdr:rowOff>136011</xdr:rowOff>
    </xdr:to>
    <xdr:cxnSp macro="">
      <xdr:nvCxnSpPr>
        <xdr:cNvPr id="449" name="直線コネクタ 448"/>
        <xdr:cNvCxnSpPr/>
      </xdr:nvCxnSpPr>
      <xdr:spPr>
        <a:xfrm flipV="1">
          <a:off x="14401800" y="3086523"/>
          <a:ext cx="889000" cy="135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50" name="フローチャート: 判断 449"/>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1" name="テキスト ボックス 450"/>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136011</xdr:rowOff>
    </xdr:from>
    <xdr:to>
      <xdr:col>68</xdr:col>
      <xdr:colOff>152400</xdr:colOff>
      <xdr:row>19</xdr:row>
      <xdr:rowOff>17417</xdr:rowOff>
    </xdr:to>
    <xdr:cxnSp macro="">
      <xdr:nvCxnSpPr>
        <xdr:cNvPr id="452" name="直線コネクタ 451"/>
        <xdr:cNvCxnSpPr/>
      </xdr:nvCxnSpPr>
      <xdr:spPr>
        <a:xfrm flipV="1">
          <a:off x="13512800" y="3222111"/>
          <a:ext cx="889000" cy="52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33564</xdr:rowOff>
    </xdr:from>
    <xdr:to>
      <xdr:col>68</xdr:col>
      <xdr:colOff>203200</xdr:colOff>
      <xdr:row>13</xdr:row>
      <xdr:rowOff>135164</xdr:rowOff>
    </xdr:to>
    <xdr:sp macro="" textlink="">
      <xdr:nvSpPr>
        <xdr:cNvPr id="453" name="フローチャート: 判断 452"/>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4" name="テキスト ボックス 453"/>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5" name="フローチャート: 判断 454"/>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6" name="テキスト ボックス 455"/>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48683</xdr:rowOff>
    </xdr:from>
    <xdr:to>
      <xdr:col>81</xdr:col>
      <xdr:colOff>95250</xdr:colOff>
      <xdr:row>17</xdr:row>
      <xdr:rowOff>150283</xdr:rowOff>
    </xdr:to>
    <xdr:sp macro="" textlink="">
      <xdr:nvSpPr>
        <xdr:cNvPr id="462" name="楕円 461"/>
        <xdr:cNvSpPr/>
      </xdr:nvSpPr>
      <xdr:spPr>
        <a:xfrm>
          <a:off x="16967200" y="296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20760</xdr:rowOff>
    </xdr:from>
    <xdr:ext cx="762000" cy="259045"/>
    <xdr:sp macro="" textlink="">
      <xdr:nvSpPr>
        <xdr:cNvPr id="463" name="将来負担の状況該当値テキスト"/>
        <xdr:cNvSpPr txBox="1"/>
      </xdr:nvSpPr>
      <xdr:spPr>
        <a:xfrm>
          <a:off x="17106900" y="2935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41789</xdr:rowOff>
    </xdr:from>
    <xdr:to>
      <xdr:col>77</xdr:col>
      <xdr:colOff>95250</xdr:colOff>
      <xdr:row>17</xdr:row>
      <xdr:rowOff>143389</xdr:rowOff>
    </xdr:to>
    <xdr:sp macro="" textlink="">
      <xdr:nvSpPr>
        <xdr:cNvPr id="464" name="楕円 463"/>
        <xdr:cNvSpPr/>
      </xdr:nvSpPr>
      <xdr:spPr>
        <a:xfrm>
          <a:off x="16129000" y="295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128166</xdr:rowOff>
    </xdr:from>
    <xdr:ext cx="736600" cy="259045"/>
    <xdr:sp macro="" textlink="">
      <xdr:nvSpPr>
        <xdr:cNvPr id="465" name="テキスト ボックス 464"/>
        <xdr:cNvSpPr txBox="1"/>
      </xdr:nvSpPr>
      <xdr:spPr>
        <a:xfrm>
          <a:off x="15798800" y="3042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121073</xdr:rowOff>
    </xdr:from>
    <xdr:to>
      <xdr:col>73</xdr:col>
      <xdr:colOff>44450</xdr:colOff>
      <xdr:row>18</xdr:row>
      <xdr:rowOff>51223</xdr:rowOff>
    </xdr:to>
    <xdr:sp macro="" textlink="">
      <xdr:nvSpPr>
        <xdr:cNvPr id="466" name="楕円 465"/>
        <xdr:cNvSpPr/>
      </xdr:nvSpPr>
      <xdr:spPr>
        <a:xfrm>
          <a:off x="15240000" y="303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36000</xdr:rowOff>
    </xdr:from>
    <xdr:ext cx="762000" cy="259045"/>
    <xdr:sp macro="" textlink="">
      <xdr:nvSpPr>
        <xdr:cNvPr id="467" name="テキスト ボックス 466"/>
        <xdr:cNvSpPr txBox="1"/>
      </xdr:nvSpPr>
      <xdr:spPr>
        <a:xfrm>
          <a:off x="14909800" y="312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85211</xdr:rowOff>
    </xdr:from>
    <xdr:to>
      <xdr:col>68</xdr:col>
      <xdr:colOff>203200</xdr:colOff>
      <xdr:row>19</xdr:row>
      <xdr:rowOff>15361</xdr:rowOff>
    </xdr:to>
    <xdr:sp macro="" textlink="">
      <xdr:nvSpPr>
        <xdr:cNvPr id="468" name="楕円 467"/>
        <xdr:cNvSpPr/>
      </xdr:nvSpPr>
      <xdr:spPr>
        <a:xfrm>
          <a:off x="14351000" y="3171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138</xdr:rowOff>
    </xdr:from>
    <xdr:ext cx="762000" cy="259045"/>
    <xdr:sp macro="" textlink="">
      <xdr:nvSpPr>
        <xdr:cNvPr id="469" name="テキスト ボックス 468"/>
        <xdr:cNvSpPr txBox="1"/>
      </xdr:nvSpPr>
      <xdr:spPr>
        <a:xfrm>
          <a:off x="14020800" y="3257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138067</xdr:rowOff>
    </xdr:from>
    <xdr:to>
      <xdr:col>64</xdr:col>
      <xdr:colOff>152400</xdr:colOff>
      <xdr:row>19</xdr:row>
      <xdr:rowOff>68217</xdr:rowOff>
    </xdr:to>
    <xdr:sp macro="" textlink="">
      <xdr:nvSpPr>
        <xdr:cNvPr id="470" name="楕円 469"/>
        <xdr:cNvSpPr/>
      </xdr:nvSpPr>
      <xdr:spPr>
        <a:xfrm>
          <a:off x="13462000" y="3224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52994</xdr:rowOff>
    </xdr:from>
    <xdr:ext cx="762000" cy="259045"/>
    <xdr:sp macro="" textlink="">
      <xdr:nvSpPr>
        <xdr:cNvPr id="471" name="テキスト ボックス 470"/>
        <xdr:cNvSpPr txBox="1"/>
      </xdr:nvSpPr>
      <xdr:spPr>
        <a:xfrm>
          <a:off x="13131800" y="331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北海道喜茂別町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1,957
1,885
189.41
3,148,981
3,109,043
39,938
1,939,358
2,703,034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61.0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b="0" i="0" baseline="0">
              <a:solidFill>
                <a:schemeClr val="dk1"/>
              </a:solidFill>
              <a:effectLst/>
              <a:latin typeface="+mn-lt"/>
              <a:ea typeface="+mn-ea"/>
              <a:cs typeface="+mn-cs"/>
            </a:rPr>
            <a:t>令和</a:t>
          </a:r>
          <a:r>
            <a:rPr kumimoji="1" lang="en-US" altLang="ja-JP" sz="1300" b="0" i="0" baseline="0">
              <a:solidFill>
                <a:schemeClr val="dk1"/>
              </a:solidFill>
              <a:effectLst/>
              <a:latin typeface="+mn-lt"/>
              <a:ea typeface="+mn-ea"/>
              <a:cs typeface="+mn-cs"/>
            </a:rPr>
            <a:t>5</a:t>
          </a:r>
          <a:r>
            <a:rPr kumimoji="1" lang="ja-JP" altLang="en-US" sz="1300" b="0" i="0" baseline="0">
              <a:solidFill>
                <a:schemeClr val="dk1"/>
              </a:solidFill>
              <a:effectLst/>
              <a:latin typeface="+mn-lt"/>
              <a:ea typeface="+mn-ea"/>
              <a:cs typeface="+mn-cs"/>
            </a:rPr>
            <a:t>年度に副町長を配置したことにより</a:t>
          </a:r>
          <a:r>
            <a:rPr kumimoji="1" lang="ja-JP" altLang="ja-JP" sz="1300" b="0" i="0" baseline="0">
              <a:solidFill>
                <a:schemeClr val="dk1"/>
              </a:solidFill>
              <a:effectLst/>
              <a:latin typeface="+mn-lt"/>
              <a:ea typeface="+mn-ea"/>
              <a:cs typeface="+mn-cs"/>
            </a:rPr>
            <a:t>前年度と</a:t>
          </a:r>
          <a:r>
            <a:rPr kumimoji="1" lang="ja-JP" altLang="en-US" sz="1300" b="0" i="0" baseline="0">
              <a:solidFill>
                <a:schemeClr val="dk1"/>
              </a:solidFill>
              <a:effectLst/>
              <a:latin typeface="+mn-lt"/>
              <a:ea typeface="+mn-ea"/>
              <a:cs typeface="+mn-cs"/>
            </a:rPr>
            <a:t>比較して</a:t>
          </a:r>
          <a:r>
            <a:rPr kumimoji="1" lang="en-US" altLang="ja-JP" sz="1300" b="0" i="0" baseline="0">
              <a:solidFill>
                <a:schemeClr val="dk1"/>
              </a:solidFill>
              <a:effectLst/>
              <a:latin typeface="+mn-lt"/>
              <a:ea typeface="+mn-ea"/>
              <a:cs typeface="+mn-cs"/>
            </a:rPr>
            <a:t>0.2</a:t>
          </a:r>
          <a:r>
            <a:rPr kumimoji="1" lang="ja-JP" altLang="en-US" sz="1300" b="0" i="0" baseline="0">
              <a:solidFill>
                <a:schemeClr val="dk1"/>
              </a:solidFill>
              <a:effectLst/>
              <a:latin typeface="+mn-lt"/>
              <a:ea typeface="+mn-ea"/>
              <a:cs typeface="+mn-cs"/>
            </a:rPr>
            <a:t>ポイントの増となった</a:t>
          </a:r>
          <a:r>
            <a:rPr kumimoji="1" lang="ja-JP" altLang="ja-JP" sz="1300" b="0" i="0" baseline="0">
              <a:solidFill>
                <a:schemeClr val="dk1"/>
              </a:solidFill>
              <a:effectLst/>
              <a:latin typeface="+mn-lt"/>
              <a:ea typeface="+mn-ea"/>
              <a:cs typeface="+mn-cs"/>
            </a:rPr>
            <a:t>。</a:t>
          </a:r>
          <a:endParaRPr lang="ja-JP" altLang="ja-JP" sz="1300">
            <a:effectLst/>
          </a:endParaRPr>
        </a:p>
        <a:p>
          <a:pPr eaLnBrk="1" fontAlgn="auto" latinLnBrk="0" hangingPunct="1"/>
          <a:r>
            <a:rPr kumimoji="1" lang="ja-JP" altLang="ja-JP" sz="1300" b="0" i="0" baseline="0">
              <a:solidFill>
                <a:schemeClr val="dk1"/>
              </a:solidFill>
              <a:effectLst/>
              <a:latin typeface="+mn-lt"/>
              <a:ea typeface="+mn-ea"/>
              <a:cs typeface="+mn-cs"/>
            </a:rPr>
            <a:t>類似団体平均値を下回っていることから、今後も定員管理、内部経費の節減などにより適正化に努める。</a:t>
          </a:r>
          <a:endParaRPr lang="ja-JP" altLang="ja-JP" sz="13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156718</xdr:rowOff>
    </xdr:from>
    <xdr:to>
      <xdr:col>24</xdr:col>
      <xdr:colOff>25400</xdr:colOff>
      <xdr:row>41</xdr:row>
      <xdr:rowOff>1270</xdr:rowOff>
    </xdr:to>
    <xdr:cxnSp macro="">
      <xdr:nvCxnSpPr>
        <xdr:cNvPr id="59" name="直線コネクタ 58"/>
        <xdr:cNvCxnSpPr/>
      </xdr:nvCxnSpPr>
      <xdr:spPr>
        <a:xfrm flipV="1">
          <a:off x="4826000" y="5814568"/>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144797</xdr:rowOff>
    </xdr:from>
    <xdr:ext cx="762000" cy="259045"/>
    <xdr:sp macro="" textlink="">
      <xdr:nvSpPr>
        <xdr:cNvPr id="60" name="人件費最小値テキスト"/>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xdr:rowOff>
    </xdr:from>
    <xdr:to>
      <xdr:col>24</xdr:col>
      <xdr:colOff>114300</xdr:colOff>
      <xdr:row>41</xdr:row>
      <xdr:rowOff>1270</xdr:rowOff>
    </xdr:to>
    <xdr:cxnSp macro="">
      <xdr:nvCxnSpPr>
        <xdr:cNvPr id="61" name="直線コネクタ 60"/>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71645</xdr:rowOff>
    </xdr:from>
    <xdr:ext cx="762000" cy="259045"/>
    <xdr:sp macro="" textlink="">
      <xdr:nvSpPr>
        <xdr:cNvPr id="62" name="人件費最大値テキスト"/>
        <xdr:cNvSpPr txBox="1"/>
      </xdr:nvSpPr>
      <xdr:spPr>
        <a:xfrm>
          <a:off x="4914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156718</xdr:rowOff>
    </xdr:from>
    <xdr:to>
      <xdr:col>24</xdr:col>
      <xdr:colOff>114300</xdr:colOff>
      <xdr:row>33</xdr:row>
      <xdr:rowOff>156718</xdr:rowOff>
    </xdr:to>
    <xdr:cxnSp macro="">
      <xdr:nvCxnSpPr>
        <xdr:cNvPr id="63" name="直線コネクタ 62"/>
        <xdr:cNvCxnSpPr/>
      </xdr:nvCxnSpPr>
      <xdr:spPr>
        <a:xfrm>
          <a:off x="4737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108712</xdr:rowOff>
    </xdr:from>
    <xdr:to>
      <xdr:col>24</xdr:col>
      <xdr:colOff>25400</xdr:colOff>
      <xdr:row>36</xdr:row>
      <xdr:rowOff>117856</xdr:rowOff>
    </xdr:to>
    <xdr:cxnSp macro="">
      <xdr:nvCxnSpPr>
        <xdr:cNvPr id="64" name="直線コネクタ 63"/>
        <xdr:cNvCxnSpPr/>
      </xdr:nvCxnSpPr>
      <xdr:spPr>
        <a:xfrm>
          <a:off x="3987800" y="628091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112285</xdr:rowOff>
    </xdr:from>
    <xdr:ext cx="762000" cy="259045"/>
    <xdr:sp macro="" textlink="">
      <xdr:nvSpPr>
        <xdr:cNvPr id="65" name="人件費平均値テキスト"/>
        <xdr:cNvSpPr txBox="1"/>
      </xdr:nvSpPr>
      <xdr:spPr>
        <a:xfrm>
          <a:off x="4914900" y="6284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140208</xdr:rowOff>
    </xdr:from>
    <xdr:to>
      <xdr:col>24</xdr:col>
      <xdr:colOff>76200</xdr:colOff>
      <xdr:row>37</xdr:row>
      <xdr:rowOff>70358</xdr:rowOff>
    </xdr:to>
    <xdr:sp macro="" textlink="">
      <xdr:nvSpPr>
        <xdr:cNvPr id="66" name="フローチャート: 判断 65"/>
        <xdr:cNvSpPr/>
      </xdr:nvSpPr>
      <xdr:spPr>
        <a:xfrm>
          <a:off x="4775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108712</xdr:rowOff>
    </xdr:from>
    <xdr:to>
      <xdr:col>19</xdr:col>
      <xdr:colOff>187325</xdr:colOff>
      <xdr:row>36</xdr:row>
      <xdr:rowOff>117856</xdr:rowOff>
    </xdr:to>
    <xdr:cxnSp macro="">
      <xdr:nvCxnSpPr>
        <xdr:cNvPr id="67" name="直線コネクタ 66"/>
        <xdr:cNvCxnSpPr/>
      </xdr:nvCxnSpPr>
      <xdr:spPr>
        <a:xfrm flipV="1">
          <a:off x="3098800" y="628091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140208</xdr:rowOff>
    </xdr:from>
    <xdr:to>
      <xdr:col>20</xdr:col>
      <xdr:colOff>38100</xdr:colOff>
      <xdr:row>37</xdr:row>
      <xdr:rowOff>70358</xdr:rowOff>
    </xdr:to>
    <xdr:sp macro="" textlink="">
      <xdr:nvSpPr>
        <xdr:cNvPr id="68" name="フローチャート: 判断 67"/>
        <xdr:cNvSpPr/>
      </xdr:nvSpPr>
      <xdr:spPr>
        <a:xfrm>
          <a:off x="3937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55135</xdr:rowOff>
    </xdr:from>
    <xdr:ext cx="736600" cy="259045"/>
    <xdr:sp macro="" textlink="">
      <xdr:nvSpPr>
        <xdr:cNvPr id="69" name="テキスト ボックス 68"/>
        <xdr:cNvSpPr txBox="1"/>
      </xdr:nvSpPr>
      <xdr:spPr>
        <a:xfrm>
          <a:off x="3606800" y="639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117856</xdr:rowOff>
    </xdr:from>
    <xdr:to>
      <xdr:col>15</xdr:col>
      <xdr:colOff>98425</xdr:colOff>
      <xdr:row>37</xdr:row>
      <xdr:rowOff>10414</xdr:rowOff>
    </xdr:to>
    <xdr:cxnSp macro="">
      <xdr:nvCxnSpPr>
        <xdr:cNvPr id="70" name="直線コネクタ 69"/>
        <xdr:cNvCxnSpPr/>
      </xdr:nvCxnSpPr>
      <xdr:spPr>
        <a:xfrm flipV="1">
          <a:off x="2209800" y="629005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112776</xdr:rowOff>
    </xdr:from>
    <xdr:to>
      <xdr:col>15</xdr:col>
      <xdr:colOff>149225</xdr:colOff>
      <xdr:row>37</xdr:row>
      <xdr:rowOff>42926</xdr:rowOff>
    </xdr:to>
    <xdr:sp macro="" textlink="">
      <xdr:nvSpPr>
        <xdr:cNvPr id="71" name="フローチャート: 判断 70"/>
        <xdr:cNvSpPr/>
      </xdr:nvSpPr>
      <xdr:spPr>
        <a:xfrm>
          <a:off x="3048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27703</xdr:rowOff>
    </xdr:from>
    <xdr:ext cx="762000" cy="259045"/>
    <xdr:sp macro="" textlink="">
      <xdr:nvSpPr>
        <xdr:cNvPr id="72" name="テキスト ボックス 71"/>
        <xdr:cNvSpPr txBox="1"/>
      </xdr:nvSpPr>
      <xdr:spPr>
        <a:xfrm>
          <a:off x="2717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10414</xdr:rowOff>
    </xdr:from>
    <xdr:to>
      <xdr:col>11</xdr:col>
      <xdr:colOff>9525</xdr:colOff>
      <xdr:row>37</xdr:row>
      <xdr:rowOff>138430</xdr:rowOff>
    </xdr:to>
    <xdr:cxnSp macro="">
      <xdr:nvCxnSpPr>
        <xdr:cNvPr id="73" name="直線コネクタ 72"/>
        <xdr:cNvCxnSpPr/>
      </xdr:nvCxnSpPr>
      <xdr:spPr>
        <a:xfrm flipV="1">
          <a:off x="1320800" y="6354064"/>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37338</xdr:rowOff>
    </xdr:from>
    <xdr:to>
      <xdr:col>11</xdr:col>
      <xdr:colOff>60325</xdr:colOff>
      <xdr:row>37</xdr:row>
      <xdr:rowOff>138938</xdr:rowOff>
    </xdr:to>
    <xdr:sp macro="" textlink="">
      <xdr:nvSpPr>
        <xdr:cNvPr id="74" name="フローチャート: 判断 73"/>
        <xdr:cNvSpPr/>
      </xdr:nvSpPr>
      <xdr:spPr>
        <a:xfrm>
          <a:off x="2159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123715</xdr:rowOff>
    </xdr:from>
    <xdr:ext cx="762000" cy="259045"/>
    <xdr:sp macro="" textlink="">
      <xdr:nvSpPr>
        <xdr:cNvPr id="75" name="テキスト ボックス 74"/>
        <xdr:cNvSpPr txBox="1"/>
      </xdr:nvSpPr>
      <xdr:spPr>
        <a:xfrm>
          <a:off x="1828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762</xdr:rowOff>
    </xdr:from>
    <xdr:to>
      <xdr:col>6</xdr:col>
      <xdr:colOff>171450</xdr:colOff>
      <xdr:row>37</xdr:row>
      <xdr:rowOff>102362</xdr:rowOff>
    </xdr:to>
    <xdr:sp macro="" textlink="">
      <xdr:nvSpPr>
        <xdr:cNvPr id="76" name="フローチャート: 判断 75"/>
        <xdr:cNvSpPr/>
      </xdr:nvSpPr>
      <xdr:spPr>
        <a:xfrm>
          <a:off x="1270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112539</xdr:rowOff>
    </xdr:from>
    <xdr:ext cx="762000" cy="259045"/>
    <xdr:sp macro="" textlink="">
      <xdr:nvSpPr>
        <xdr:cNvPr id="77" name="テキスト ボックス 76"/>
        <xdr:cNvSpPr txBox="1"/>
      </xdr:nvSpPr>
      <xdr:spPr>
        <a:xfrm>
          <a:off x="939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67056</xdr:rowOff>
    </xdr:from>
    <xdr:to>
      <xdr:col>24</xdr:col>
      <xdr:colOff>76200</xdr:colOff>
      <xdr:row>36</xdr:row>
      <xdr:rowOff>168656</xdr:rowOff>
    </xdr:to>
    <xdr:sp macro="" textlink="">
      <xdr:nvSpPr>
        <xdr:cNvPr id="83" name="楕円 82"/>
        <xdr:cNvSpPr/>
      </xdr:nvSpPr>
      <xdr:spPr>
        <a:xfrm>
          <a:off x="47752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83583</xdr:rowOff>
    </xdr:from>
    <xdr:ext cx="762000" cy="259045"/>
    <xdr:sp macro="" textlink="">
      <xdr:nvSpPr>
        <xdr:cNvPr id="84" name="人件費該当値テキスト"/>
        <xdr:cNvSpPr txBox="1"/>
      </xdr:nvSpPr>
      <xdr:spPr>
        <a:xfrm>
          <a:off x="4914900" y="6084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57912</xdr:rowOff>
    </xdr:from>
    <xdr:to>
      <xdr:col>20</xdr:col>
      <xdr:colOff>38100</xdr:colOff>
      <xdr:row>36</xdr:row>
      <xdr:rowOff>159512</xdr:rowOff>
    </xdr:to>
    <xdr:sp macro="" textlink="">
      <xdr:nvSpPr>
        <xdr:cNvPr id="85" name="楕円 84"/>
        <xdr:cNvSpPr/>
      </xdr:nvSpPr>
      <xdr:spPr>
        <a:xfrm>
          <a:off x="3937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169689</xdr:rowOff>
    </xdr:from>
    <xdr:ext cx="736600" cy="259045"/>
    <xdr:sp macro="" textlink="">
      <xdr:nvSpPr>
        <xdr:cNvPr id="86" name="テキスト ボックス 85"/>
        <xdr:cNvSpPr txBox="1"/>
      </xdr:nvSpPr>
      <xdr:spPr>
        <a:xfrm>
          <a:off x="3606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67056</xdr:rowOff>
    </xdr:from>
    <xdr:to>
      <xdr:col>15</xdr:col>
      <xdr:colOff>149225</xdr:colOff>
      <xdr:row>36</xdr:row>
      <xdr:rowOff>168656</xdr:rowOff>
    </xdr:to>
    <xdr:sp macro="" textlink="">
      <xdr:nvSpPr>
        <xdr:cNvPr id="87" name="楕円 86"/>
        <xdr:cNvSpPr/>
      </xdr:nvSpPr>
      <xdr:spPr>
        <a:xfrm>
          <a:off x="3048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7383</xdr:rowOff>
    </xdr:from>
    <xdr:ext cx="762000" cy="259045"/>
    <xdr:sp macro="" textlink="">
      <xdr:nvSpPr>
        <xdr:cNvPr id="88" name="テキスト ボックス 87"/>
        <xdr:cNvSpPr txBox="1"/>
      </xdr:nvSpPr>
      <xdr:spPr>
        <a:xfrm>
          <a:off x="2717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131064</xdr:rowOff>
    </xdr:from>
    <xdr:to>
      <xdr:col>11</xdr:col>
      <xdr:colOff>60325</xdr:colOff>
      <xdr:row>37</xdr:row>
      <xdr:rowOff>61214</xdr:rowOff>
    </xdr:to>
    <xdr:sp macro="" textlink="">
      <xdr:nvSpPr>
        <xdr:cNvPr id="89" name="楕円 88"/>
        <xdr:cNvSpPr/>
      </xdr:nvSpPr>
      <xdr:spPr>
        <a:xfrm>
          <a:off x="2159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71391</xdr:rowOff>
    </xdr:from>
    <xdr:ext cx="762000" cy="259045"/>
    <xdr:sp macro="" textlink="">
      <xdr:nvSpPr>
        <xdr:cNvPr id="90" name="テキスト ボックス 89"/>
        <xdr:cNvSpPr txBox="1"/>
      </xdr:nvSpPr>
      <xdr:spPr>
        <a:xfrm>
          <a:off x="1828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87630</xdr:rowOff>
    </xdr:from>
    <xdr:to>
      <xdr:col>6</xdr:col>
      <xdr:colOff>171450</xdr:colOff>
      <xdr:row>38</xdr:row>
      <xdr:rowOff>17780</xdr:rowOff>
    </xdr:to>
    <xdr:sp macro="" textlink="">
      <xdr:nvSpPr>
        <xdr:cNvPr id="91" name="楕円 90"/>
        <xdr:cNvSpPr/>
      </xdr:nvSpPr>
      <xdr:spPr>
        <a:xfrm>
          <a:off x="1270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2557</xdr:rowOff>
    </xdr:from>
    <xdr:ext cx="762000" cy="259045"/>
    <xdr:sp macro="" textlink="">
      <xdr:nvSpPr>
        <xdr:cNvPr id="92" name="テキスト ボックス 91"/>
        <xdr:cNvSpPr txBox="1"/>
      </xdr:nvSpPr>
      <xdr:spPr>
        <a:xfrm>
          <a:off x="939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b="0" i="0" baseline="0">
              <a:solidFill>
                <a:schemeClr val="dk1"/>
              </a:solidFill>
              <a:effectLst/>
              <a:latin typeface="+mn-lt"/>
              <a:ea typeface="+mn-ea"/>
              <a:cs typeface="+mn-cs"/>
            </a:rPr>
            <a:t>燃料費や電気料金の高騰により</a:t>
          </a:r>
          <a:r>
            <a:rPr kumimoji="1" lang="ja-JP" altLang="ja-JP" sz="1300" b="0" i="0" baseline="0">
              <a:solidFill>
                <a:schemeClr val="dk1"/>
              </a:solidFill>
              <a:effectLst/>
              <a:latin typeface="+mn-lt"/>
              <a:ea typeface="+mn-ea"/>
              <a:cs typeface="+mn-cs"/>
            </a:rPr>
            <a:t>、</a:t>
          </a:r>
          <a:r>
            <a:rPr kumimoji="1" lang="en-US" altLang="ja-JP" sz="1300" b="0" i="0" baseline="0">
              <a:solidFill>
                <a:schemeClr val="dk1"/>
              </a:solidFill>
              <a:effectLst/>
              <a:latin typeface="+mn-lt"/>
              <a:ea typeface="+mn-ea"/>
              <a:cs typeface="+mn-cs"/>
            </a:rPr>
            <a:t>0.8</a:t>
          </a:r>
          <a:r>
            <a:rPr kumimoji="1" lang="ja-JP" altLang="ja-JP" sz="1300" b="0" i="0" baseline="0">
              <a:solidFill>
                <a:schemeClr val="dk1"/>
              </a:solidFill>
              <a:effectLst/>
              <a:latin typeface="+mn-lt"/>
              <a:ea typeface="+mn-ea"/>
              <a:cs typeface="+mn-cs"/>
            </a:rPr>
            <a:t>ポイント増加した。</a:t>
          </a:r>
          <a:endParaRPr lang="ja-JP" altLang="ja-JP" sz="1300">
            <a:effectLst/>
          </a:endParaRPr>
        </a:p>
        <a:p>
          <a:pPr eaLnBrk="1" fontAlgn="auto" latinLnBrk="0" hangingPunct="1"/>
          <a:r>
            <a:rPr kumimoji="1" lang="ja-JP" altLang="ja-JP" sz="1300" b="0" i="0" baseline="0">
              <a:solidFill>
                <a:schemeClr val="dk1"/>
              </a:solidFill>
              <a:effectLst/>
              <a:latin typeface="+mn-lt"/>
              <a:ea typeface="+mn-ea"/>
              <a:cs typeface="+mn-cs"/>
            </a:rPr>
            <a:t>計画的な事業の実施や経費全般の節減により、数値を減少に努める。</a:t>
          </a:r>
          <a:endParaRPr lang="ja-JP" altLang="ja-JP" sz="13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149860</xdr:rowOff>
    </xdr:from>
    <xdr:to>
      <xdr:col>82</xdr:col>
      <xdr:colOff>107950</xdr:colOff>
      <xdr:row>21</xdr:row>
      <xdr:rowOff>28702</xdr:rowOff>
    </xdr:to>
    <xdr:cxnSp macro="">
      <xdr:nvCxnSpPr>
        <xdr:cNvPr id="117" name="直線コネクタ 116"/>
        <xdr:cNvCxnSpPr/>
      </xdr:nvCxnSpPr>
      <xdr:spPr>
        <a:xfrm flipV="1">
          <a:off x="16510000" y="2550160"/>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779</xdr:rowOff>
    </xdr:from>
    <xdr:ext cx="762000" cy="259045"/>
    <xdr:sp macro="" textlink="">
      <xdr:nvSpPr>
        <xdr:cNvPr id="118" name="物件費最小値テキスト"/>
        <xdr:cNvSpPr txBox="1"/>
      </xdr:nvSpPr>
      <xdr:spPr>
        <a:xfrm>
          <a:off x="16598900" y="360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28702</xdr:rowOff>
    </xdr:from>
    <xdr:to>
      <xdr:col>82</xdr:col>
      <xdr:colOff>196850</xdr:colOff>
      <xdr:row>21</xdr:row>
      <xdr:rowOff>28702</xdr:rowOff>
    </xdr:to>
    <xdr:cxnSp macro="">
      <xdr:nvCxnSpPr>
        <xdr:cNvPr id="119" name="直線コネクタ 118"/>
        <xdr:cNvCxnSpPr/>
      </xdr:nvCxnSpPr>
      <xdr:spPr>
        <a:xfrm>
          <a:off x="16421100" y="3629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64787</xdr:rowOff>
    </xdr:from>
    <xdr:ext cx="762000" cy="259045"/>
    <xdr:sp macro="" textlink="">
      <xdr:nvSpPr>
        <xdr:cNvPr id="120" name="物件費最大値テキスト"/>
        <xdr:cNvSpPr txBox="1"/>
      </xdr:nvSpPr>
      <xdr:spPr>
        <a:xfrm>
          <a:off x="16598900" y="229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149860</xdr:rowOff>
    </xdr:from>
    <xdr:to>
      <xdr:col>82</xdr:col>
      <xdr:colOff>196850</xdr:colOff>
      <xdr:row>14</xdr:row>
      <xdr:rowOff>149860</xdr:rowOff>
    </xdr:to>
    <xdr:cxnSp macro="">
      <xdr:nvCxnSpPr>
        <xdr:cNvPr id="121" name="直線コネクタ 120"/>
        <xdr:cNvCxnSpPr/>
      </xdr:nvCxnSpPr>
      <xdr:spPr>
        <a:xfrm>
          <a:off x="16421100" y="2550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156718</xdr:rowOff>
    </xdr:from>
    <xdr:to>
      <xdr:col>82</xdr:col>
      <xdr:colOff>107950</xdr:colOff>
      <xdr:row>18</xdr:row>
      <xdr:rowOff>21844</xdr:rowOff>
    </xdr:to>
    <xdr:cxnSp macro="">
      <xdr:nvCxnSpPr>
        <xdr:cNvPr id="122" name="直線コネクタ 121"/>
        <xdr:cNvCxnSpPr/>
      </xdr:nvCxnSpPr>
      <xdr:spPr>
        <a:xfrm>
          <a:off x="15671800" y="307136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53865</xdr:rowOff>
    </xdr:from>
    <xdr:ext cx="762000" cy="259045"/>
    <xdr:sp macro="" textlink="">
      <xdr:nvSpPr>
        <xdr:cNvPr id="123" name="物件費平均値テキスト"/>
        <xdr:cNvSpPr txBox="1"/>
      </xdr:nvSpPr>
      <xdr:spPr>
        <a:xfrm>
          <a:off x="16598900" y="2797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37338</xdr:rowOff>
    </xdr:from>
    <xdr:to>
      <xdr:col>82</xdr:col>
      <xdr:colOff>158750</xdr:colOff>
      <xdr:row>17</xdr:row>
      <xdr:rowOff>138938</xdr:rowOff>
    </xdr:to>
    <xdr:sp macro="" textlink="">
      <xdr:nvSpPr>
        <xdr:cNvPr id="124" name="フローチャート: 判断 123"/>
        <xdr:cNvSpPr/>
      </xdr:nvSpPr>
      <xdr:spPr>
        <a:xfrm>
          <a:off x="164592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97282</xdr:rowOff>
    </xdr:from>
    <xdr:to>
      <xdr:col>78</xdr:col>
      <xdr:colOff>69850</xdr:colOff>
      <xdr:row>17</xdr:row>
      <xdr:rowOff>156718</xdr:rowOff>
    </xdr:to>
    <xdr:cxnSp macro="">
      <xdr:nvCxnSpPr>
        <xdr:cNvPr id="125" name="直線コネクタ 124"/>
        <xdr:cNvCxnSpPr/>
      </xdr:nvCxnSpPr>
      <xdr:spPr>
        <a:xfrm>
          <a:off x="14782800" y="301193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23622</xdr:rowOff>
    </xdr:from>
    <xdr:to>
      <xdr:col>78</xdr:col>
      <xdr:colOff>120650</xdr:colOff>
      <xdr:row>17</xdr:row>
      <xdr:rowOff>125222</xdr:rowOff>
    </xdr:to>
    <xdr:sp macro="" textlink="">
      <xdr:nvSpPr>
        <xdr:cNvPr id="126" name="フローチャート: 判断 125"/>
        <xdr:cNvSpPr/>
      </xdr:nvSpPr>
      <xdr:spPr>
        <a:xfrm>
          <a:off x="15621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135399</xdr:rowOff>
    </xdr:from>
    <xdr:ext cx="736600" cy="259045"/>
    <xdr:sp macro="" textlink="">
      <xdr:nvSpPr>
        <xdr:cNvPr id="127" name="テキスト ボックス 126"/>
        <xdr:cNvSpPr txBox="1"/>
      </xdr:nvSpPr>
      <xdr:spPr>
        <a:xfrm>
          <a:off x="15290800" y="2707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97282</xdr:rowOff>
    </xdr:from>
    <xdr:to>
      <xdr:col>73</xdr:col>
      <xdr:colOff>180975</xdr:colOff>
      <xdr:row>17</xdr:row>
      <xdr:rowOff>124714</xdr:rowOff>
    </xdr:to>
    <xdr:cxnSp macro="">
      <xdr:nvCxnSpPr>
        <xdr:cNvPr id="128" name="直線コネクタ 127"/>
        <xdr:cNvCxnSpPr/>
      </xdr:nvCxnSpPr>
      <xdr:spPr>
        <a:xfrm flipV="1">
          <a:off x="13893800" y="301193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140208</xdr:rowOff>
    </xdr:from>
    <xdr:to>
      <xdr:col>74</xdr:col>
      <xdr:colOff>31750</xdr:colOff>
      <xdr:row>17</xdr:row>
      <xdr:rowOff>70358</xdr:rowOff>
    </xdr:to>
    <xdr:sp macro="" textlink="">
      <xdr:nvSpPr>
        <xdr:cNvPr id="129" name="フローチャート: 判断 128"/>
        <xdr:cNvSpPr/>
      </xdr:nvSpPr>
      <xdr:spPr>
        <a:xfrm>
          <a:off x="14732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80535</xdr:rowOff>
    </xdr:from>
    <xdr:ext cx="762000" cy="259045"/>
    <xdr:sp macro="" textlink="">
      <xdr:nvSpPr>
        <xdr:cNvPr id="130" name="テキスト ボックス 129"/>
        <xdr:cNvSpPr txBox="1"/>
      </xdr:nvSpPr>
      <xdr:spPr>
        <a:xfrm>
          <a:off x="14401800" y="2652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97282</xdr:rowOff>
    </xdr:from>
    <xdr:to>
      <xdr:col>69</xdr:col>
      <xdr:colOff>92075</xdr:colOff>
      <xdr:row>17</xdr:row>
      <xdr:rowOff>124714</xdr:rowOff>
    </xdr:to>
    <xdr:cxnSp macro="">
      <xdr:nvCxnSpPr>
        <xdr:cNvPr id="131" name="直線コネクタ 130"/>
        <xdr:cNvCxnSpPr/>
      </xdr:nvCxnSpPr>
      <xdr:spPr>
        <a:xfrm>
          <a:off x="13004800" y="301193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144780</xdr:rowOff>
    </xdr:from>
    <xdr:to>
      <xdr:col>69</xdr:col>
      <xdr:colOff>142875</xdr:colOff>
      <xdr:row>17</xdr:row>
      <xdr:rowOff>74930</xdr:rowOff>
    </xdr:to>
    <xdr:sp macro="" textlink="">
      <xdr:nvSpPr>
        <xdr:cNvPr id="132" name="フローチャート: 判断 131"/>
        <xdr:cNvSpPr/>
      </xdr:nvSpPr>
      <xdr:spPr>
        <a:xfrm>
          <a:off x="13843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85107</xdr:rowOff>
    </xdr:from>
    <xdr:ext cx="762000" cy="259045"/>
    <xdr:sp macro="" textlink="">
      <xdr:nvSpPr>
        <xdr:cNvPr id="133" name="テキスト ボックス 132"/>
        <xdr:cNvSpPr txBox="1"/>
      </xdr:nvSpPr>
      <xdr:spPr>
        <a:xfrm>
          <a:off x="13512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55626</xdr:rowOff>
    </xdr:from>
    <xdr:to>
      <xdr:col>65</xdr:col>
      <xdr:colOff>53975</xdr:colOff>
      <xdr:row>17</xdr:row>
      <xdr:rowOff>157226</xdr:rowOff>
    </xdr:to>
    <xdr:sp macro="" textlink="">
      <xdr:nvSpPr>
        <xdr:cNvPr id="134" name="フローチャート: 判断 133"/>
        <xdr:cNvSpPr/>
      </xdr:nvSpPr>
      <xdr:spPr>
        <a:xfrm>
          <a:off x="12954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142003</xdr:rowOff>
    </xdr:from>
    <xdr:ext cx="762000" cy="259045"/>
    <xdr:sp macro="" textlink="">
      <xdr:nvSpPr>
        <xdr:cNvPr id="135" name="テキスト ボックス 134"/>
        <xdr:cNvSpPr txBox="1"/>
      </xdr:nvSpPr>
      <xdr:spPr>
        <a:xfrm>
          <a:off x="12623800" y="305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142494</xdr:rowOff>
    </xdr:from>
    <xdr:to>
      <xdr:col>82</xdr:col>
      <xdr:colOff>158750</xdr:colOff>
      <xdr:row>18</xdr:row>
      <xdr:rowOff>72644</xdr:rowOff>
    </xdr:to>
    <xdr:sp macro="" textlink="">
      <xdr:nvSpPr>
        <xdr:cNvPr id="141" name="楕円 140"/>
        <xdr:cNvSpPr/>
      </xdr:nvSpPr>
      <xdr:spPr>
        <a:xfrm>
          <a:off x="16459200" y="305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114571</xdr:rowOff>
    </xdr:from>
    <xdr:ext cx="762000" cy="259045"/>
    <xdr:sp macro="" textlink="">
      <xdr:nvSpPr>
        <xdr:cNvPr id="142" name="物件費該当値テキスト"/>
        <xdr:cNvSpPr txBox="1"/>
      </xdr:nvSpPr>
      <xdr:spPr>
        <a:xfrm>
          <a:off x="16598900" y="3029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105918</xdr:rowOff>
    </xdr:from>
    <xdr:to>
      <xdr:col>78</xdr:col>
      <xdr:colOff>120650</xdr:colOff>
      <xdr:row>18</xdr:row>
      <xdr:rowOff>36068</xdr:rowOff>
    </xdr:to>
    <xdr:sp macro="" textlink="">
      <xdr:nvSpPr>
        <xdr:cNvPr id="143" name="楕円 142"/>
        <xdr:cNvSpPr/>
      </xdr:nvSpPr>
      <xdr:spPr>
        <a:xfrm>
          <a:off x="15621000" y="3020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20845</xdr:rowOff>
    </xdr:from>
    <xdr:ext cx="736600" cy="259045"/>
    <xdr:sp macro="" textlink="">
      <xdr:nvSpPr>
        <xdr:cNvPr id="144" name="テキスト ボックス 143"/>
        <xdr:cNvSpPr txBox="1"/>
      </xdr:nvSpPr>
      <xdr:spPr>
        <a:xfrm>
          <a:off x="15290800" y="3106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46482</xdr:rowOff>
    </xdr:from>
    <xdr:to>
      <xdr:col>74</xdr:col>
      <xdr:colOff>31750</xdr:colOff>
      <xdr:row>17</xdr:row>
      <xdr:rowOff>148082</xdr:rowOff>
    </xdr:to>
    <xdr:sp macro="" textlink="">
      <xdr:nvSpPr>
        <xdr:cNvPr id="145" name="楕円 144"/>
        <xdr:cNvSpPr/>
      </xdr:nvSpPr>
      <xdr:spPr>
        <a:xfrm>
          <a:off x="14732000" y="296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132859</xdr:rowOff>
    </xdr:from>
    <xdr:ext cx="762000" cy="259045"/>
    <xdr:sp macro="" textlink="">
      <xdr:nvSpPr>
        <xdr:cNvPr id="146" name="テキスト ボックス 145"/>
        <xdr:cNvSpPr txBox="1"/>
      </xdr:nvSpPr>
      <xdr:spPr>
        <a:xfrm>
          <a:off x="14401800" y="304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73914</xdr:rowOff>
    </xdr:from>
    <xdr:to>
      <xdr:col>69</xdr:col>
      <xdr:colOff>142875</xdr:colOff>
      <xdr:row>18</xdr:row>
      <xdr:rowOff>4064</xdr:rowOff>
    </xdr:to>
    <xdr:sp macro="" textlink="">
      <xdr:nvSpPr>
        <xdr:cNvPr id="147" name="楕円 146"/>
        <xdr:cNvSpPr/>
      </xdr:nvSpPr>
      <xdr:spPr>
        <a:xfrm>
          <a:off x="13843000" y="298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160291</xdr:rowOff>
    </xdr:from>
    <xdr:ext cx="762000" cy="259045"/>
    <xdr:sp macro="" textlink="">
      <xdr:nvSpPr>
        <xdr:cNvPr id="148" name="テキスト ボックス 147"/>
        <xdr:cNvSpPr txBox="1"/>
      </xdr:nvSpPr>
      <xdr:spPr>
        <a:xfrm>
          <a:off x="13512800" y="3074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46482</xdr:rowOff>
    </xdr:from>
    <xdr:to>
      <xdr:col>65</xdr:col>
      <xdr:colOff>53975</xdr:colOff>
      <xdr:row>17</xdr:row>
      <xdr:rowOff>148082</xdr:rowOff>
    </xdr:to>
    <xdr:sp macro="" textlink="">
      <xdr:nvSpPr>
        <xdr:cNvPr id="149" name="楕円 148"/>
        <xdr:cNvSpPr/>
      </xdr:nvSpPr>
      <xdr:spPr>
        <a:xfrm>
          <a:off x="12954000" y="296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158259</xdr:rowOff>
    </xdr:from>
    <xdr:ext cx="762000" cy="259045"/>
    <xdr:sp macro="" textlink="">
      <xdr:nvSpPr>
        <xdr:cNvPr id="150" name="テキスト ボックス 149"/>
        <xdr:cNvSpPr txBox="1"/>
      </xdr:nvSpPr>
      <xdr:spPr>
        <a:xfrm>
          <a:off x="12623800" y="2730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b="0" i="0" baseline="0">
              <a:solidFill>
                <a:schemeClr val="dk1"/>
              </a:solidFill>
              <a:effectLst/>
              <a:latin typeface="+mn-lt"/>
              <a:ea typeface="+mn-ea"/>
              <a:cs typeface="+mn-cs"/>
            </a:rPr>
            <a:t>障害福祉サービス受給者の減少や物価高騰緊急支援給付金の終了</a:t>
          </a:r>
          <a:r>
            <a:rPr kumimoji="1" lang="ja-JP" altLang="ja-JP" sz="1300" b="0" i="0" baseline="0">
              <a:solidFill>
                <a:schemeClr val="dk1"/>
              </a:solidFill>
              <a:effectLst/>
              <a:latin typeface="+mn-lt"/>
              <a:ea typeface="+mn-ea"/>
              <a:cs typeface="+mn-cs"/>
            </a:rPr>
            <a:t>により前年度と</a:t>
          </a:r>
          <a:r>
            <a:rPr kumimoji="1" lang="ja-JP" altLang="en-US" sz="1300" b="0" i="0" baseline="0">
              <a:solidFill>
                <a:schemeClr val="dk1"/>
              </a:solidFill>
              <a:effectLst/>
              <a:latin typeface="+mn-lt"/>
              <a:ea typeface="+mn-ea"/>
              <a:cs typeface="+mn-cs"/>
            </a:rPr>
            <a:t>比較して</a:t>
          </a:r>
          <a:r>
            <a:rPr kumimoji="1" lang="en-US" altLang="ja-JP" sz="1300" b="0" i="0" baseline="0">
              <a:solidFill>
                <a:schemeClr val="dk1"/>
              </a:solidFill>
              <a:effectLst/>
              <a:latin typeface="+mn-lt"/>
              <a:ea typeface="+mn-ea"/>
              <a:cs typeface="+mn-cs"/>
            </a:rPr>
            <a:t>0.1</a:t>
          </a:r>
          <a:r>
            <a:rPr kumimoji="1" lang="ja-JP" altLang="ja-JP" sz="1300" b="0" i="0" baseline="0">
              <a:solidFill>
                <a:schemeClr val="dk1"/>
              </a:solidFill>
              <a:effectLst/>
              <a:latin typeface="+mn-lt"/>
              <a:ea typeface="+mn-ea"/>
              <a:cs typeface="+mn-cs"/>
            </a:rPr>
            <a:t>ポイントの</a:t>
          </a:r>
          <a:r>
            <a:rPr kumimoji="1" lang="ja-JP" altLang="en-US" sz="1300" b="0" i="0" baseline="0">
              <a:solidFill>
                <a:schemeClr val="dk1"/>
              </a:solidFill>
              <a:effectLst/>
              <a:latin typeface="+mn-lt"/>
              <a:ea typeface="+mn-ea"/>
              <a:cs typeface="+mn-cs"/>
            </a:rPr>
            <a:t>減</a:t>
          </a:r>
          <a:r>
            <a:rPr kumimoji="1" lang="ja-JP" altLang="ja-JP" sz="1300" b="0" i="0" baseline="0">
              <a:solidFill>
                <a:schemeClr val="dk1"/>
              </a:solidFill>
              <a:effectLst/>
              <a:latin typeface="+mn-lt"/>
              <a:ea typeface="+mn-ea"/>
              <a:cs typeface="+mn-cs"/>
            </a:rPr>
            <a:t>となった。今後とも、医療・福祉などの住民サービスを低下させないよう、一定の水準を維持していく必要がある。</a:t>
          </a:r>
          <a:endParaRPr lang="ja-JP" altLang="ja-JP" sz="1300">
            <a:effectLst/>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88900</xdr:rowOff>
    </xdr:from>
    <xdr:to>
      <xdr:col>24</xdr:col>
      <xdr:colOff>25400</xdr:colOff>
      <xdr:row>62</xdr:row>
      <xdr:rowOff>50800</xdr:rowOff>
    </xdr:to>
    <xdr:cxnSp macro="">
      <xdr:nvCxnSpPr>
        <xdr:cNvPr id="177" name="直線コネクタ 176"/>
        <xdr:cNvCxnSpPr/>
      </xdr:nvCxnSpPr>
      <xdr:spPr>
        <a:xfrm flipV="1">
          <a:off x="4826000" y="91757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78" name="扶助費最小値テキスト"/>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79" name="直線コネクタ 178"/>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3827</xdr:rowOff>
    </xdr:from>
    <xdr:ext cx="762000" cy="259045"/>
    <xdr:sp macro="" textlink="">
      <xdr:nvSpPr>
        <xdr:cNvPr id="180" name="扶助費最大値テキスト"/>
        <xdr:cNvSpPr txBox="1"/>
      </xdr:nvSpPr>
      <xdr:spPr>
        <a:xfrm>
          <a:off x="4914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88900</xdr:rowOff>
    </xdr:from>
    <xdr:to>
      <xdr:col>24</xdr:col>
      <xdr:colOff>114300</xdr:colOff>
      <xdr:row>53</xdr:row>
      <xdr:rowOff>88900</xdr:rowOff>
    </xdr:to>
    <xdr:cxnSp macro="">
      <xdr:nvCxnSpPr>
        <xdr:cNvPr id="181" name="直線コネクタ 180"/>
        <xdr:cNvCxnSpPr/>
      </xdr:nvCxnSpPr>
      <xdr:spPr>
        <a:xfrm>
          <a:off x="4737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31750</xdr:rowOff>
    </xdr:from>
    <xdr:to>
      <xdr:col>24</xdr:col>
      <xdr:colOff>25400</xdr:colOff>
      <xdr:row>55</xdr:row>
      <xdr:rowOff>50800</xdr:rowOff>
    </xdr:to>
    <xdr:cxnSp macro="">
      <xdr:nvCxnSpPr>
        <xdr:cNvPr id="182" name="直線コネクタ 181"/>
        <xdr:cNvCxnSpPr/>
      </xdr:nvCxnSpPr>
      <xdr:spPr>
        <a:xfrm flipV="1">
          <a:off x="3987800" y="94615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86377</xdr:rowOff>
    </xdr:from>
    <xdr:ext cx="762000" cy="259045"/>
    <xdr:sp macro="" textlink="">
      <xdr:nvSpPr>
        <xdr:cNvPr id="183" name="扶助費平均値テキスト"/>
        <xdr:cNvSpPr txBox="1"/>
      </xdr:nvSpPr>
      <xdr:spPr>
        <a:xfrm>
          <a:off x="4914900" y="9516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114300</xdr:rowOff>
    </xdr:from>
    <xdr:to>
      <xdr:col>24</xdr:col>
      <xdr:colOff>76200</xdr:colOff>
      <xdr:row>56</xdr:row>
      <xdr:rowOff>44450</xdr:rowOff>
    </xdr:to>
    <xdr:sp macro="" textlink="">
      <xdr:nvSpPr>
        <xdr:cNvPr id="184" name="フローチャート: 判断 183"/>
        <xdr:cNvSpPr/>
      </xdr:nvSpPr>
      <xdr:spPr>
        <a:xfrm>
          <a:off x="47752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12700</xdr:rowOff>
    </xdr:from>
    <xdr:to>
      <xdr:col>19</xdr:col>
      <xdr:colOff>187325</xdr:colOff>
      <xdr:row>55</xdr:row>
      <xdr:rowOff>50800</xdr:rowOff>
    </xdr:to>
    <xdr:cxnSp macro="">
      <xdr:nvCxnSpPr>
        <xdr:cNvPr id="185" name="直線コネクタ 184"/>
        <xdr:cNvCxnSpPr/>
      </xdr:nvCxnSpPr>
      <xdr:spPr>
        <a:xfrm>
          <a:off x="3098800" y="94424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114300</xdr:rowOff>
    </xdr:from>
    <xdr:to>
      <xdr:col>20</xdr:col>
      <xdr:colOff>38100</xdr:colOff>
      <xdr:row>56</xdr:row>
      <xdr:rowOff>44450</xdr:rowOff>
    </xdr:to>
    <xdr:sp macro="" textlink="">
      <xdr:nvSpPr>
        <xdr:cNvPr id="186" name="フローチャート: 判断 185"/>
        <xdr:cNvSpPr/>
      </xdr:nvSpPr>
      <xdr:spPr>
        <a:xfrm>
          <a:off x="3937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29227</xdr:rowOff>
    </xdr:from>
    <xdr:ext cx="736600" cy="259045"/>
    <xdr:sp macro="" textlink="">
      <xdr:nvSpPr>
        <xdr:cNvPr id="187" name="テキスト ボックス 186"/>
        <xdr:cNvSpPr txBox="1"/>
      </xdr:nvSpPr>
      <xdr:spPr>
        <a:xfrm>
          <a:off x="3606800" y="9630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12700</xdr:rowOff>
    </xdr:from>
    <xdr:to>
      <xdr:col>15</xdr:col>
      <xdr:colOff>98425</xdr:colOff>
      <xdr:row>55</xdr:row>
      <xdr:rowOff>107950</xdr:rowOff>
    </xdr:to>
    <xdr:cxnSp macro="">
      <xdr:nvCxnSpPr>
        <xdr:cNvPr id="188" name="直線コネクタ 187"/>
        <xdr:cNvCxnSpPr/>
      </xdr:nvCxnSpPr>
      <xdr:spPr>
        <a:xfrm flipV="1">
          <a:off x="2209800" y="94424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89" name="フローチャート: 判断 188"/>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10177</xdr:rowOff>
    </xdr:from>
    <xdr:ext cx="762000" cy="259045"/>
    <xdr:sp macro="" textlink="">
      <xdr:nvSpPr>
        <xdr:cNvPr id="190" name="テキスト ボックス 189"/>
        <xdr:cNvSpPr txBox="1"/>
      </xdr:nvSpPr>
      <xdr:spPr>
        <a:xfrm>
          <a:off x="2717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107950</xdr:rowOff>
    </xdr:from>
    <xdr:to>
      <xdr:col>11</xdr:col>
      <xdr:colOff>9525</xdr:colOff>
      <xdr:row>56</xdr:row>
      <xdr:rowOff>88900</xdr:rowOff>
    </xdr:to>
    <xdr:cxnSp macro="">
      <xdr:nvCxnSpPr>
        <xdr:cNvPr id="191" name="直線コネクタ 190"/>
        <xdr:cNvCxnSpPr/>
      </xdr:nvCxnSpPr>
      <xdr:spPr>
        <a:xfrm flipV="1">
          <a:off x="1320800" y="95377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2" name="フローチャート: 判断 191"/>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67327</xdr:rowOff>
    </xdr:from>
    <xdr:ext cx="762000" cy="259045"/>
    <xdr:sp macro="" textlink="">
      <xdr:nvSpPr>
        <xdr:cNvPr id="193" name="テキスト ボックス 192"/>
        <xdr:cNvSpPr txBox="1"/>
      </xdr:nvSpPr>
      <xdr:spPr>
        <a:xfrm>
          <a:off x="1828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194" name="フローチャート: 判断 193"/>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111777</xdr:rowOff>
    </xdr:from>
    <xdr:ext cx="762000" cy="259045"/>
    <xdr:sp macro="" textlink="">
      <xdr:nvSpPr>
        <xdr:cNvPr id="195" name="テキスト ボックス 194"/>
        <xdr:cNvSpPr txBox="1"/>
      </xdr:nvSpPr>
      <xdr:spPr>
        <a:xfrm>
          <a:off x="939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201" name="楕円 200"/>
        <xdr:cNvSpPr/>
      </xdr:nvSpPr>
      <xdr:spPr>
        <a:xfrm>
          <a:off x="47752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168927</xdr:rowOff>
    </xdr:from>
    <xdr:ext cx="762000" cy="259045"/>
    <xdr:sp macro="" textlink="">
      <xdr:nvSpPr>
        <xdr:cNvPr id="202" name="扶助費該当値テキスト"/>
        <xdr:cNvSpPr txBox="1"/>
      </xdr:nvSpPr>
      <xdr:spPr>
        <a:xfrm>
          <a:off x="49149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0</xdr:rowOff>
    </xdr:from>
    <xdr:to>
      <xdr:col>20</xdr:col>
      <xdr:colOff>38100</xdr:colOff>
      <xdr:row>55</xdr:row>
      <xdr:rowOff>101600</xdr:rowOff>
    </xdr:to>
    <xdr:sp macro="" textlink="">
      <xdr:nvSpPr>
        <xdr:cNvPr id="203" name="楕円 202"/>
        <xdr:cNvSpPr/>
      </xdr:nvSpPr>
      <xdr:spPr>
        <a:xfrm>
          <a:off x="3937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111777</xdr:rowOff>
    </xdr:from>
    <xdr:ext cx="736600" cy="259045"/>
    <xdr:sp macro="" textlink="">
      <xdr:nvSpPr>
        <xdr:cNvPr id="204" name="テキスト ボックス 203"/>
        <xdr:cNvSpPr txBox="1"/>
      </xdr:nvSpPr>
      <xdr:spPr>
        <a:xfrm>
          <a:off x="3606800" y="919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133350</xdr:rowOff>
    </xdr:from>
    <xdr:to>
      <xdr:col>15</xdr:col>
      <xdr:colOff>149225</xdr:colOff>
      <xdr:row>55</xdr:row>
      <xdr:rowOff>63500</xdr:rowOff>
    </xdr:to>
    <xdr:sp macro="" textlink="">
      <xdr:nvSpPr>
        <xdr:cNvPr id="205" name="楕円 204"/>
        <xdr:cNvSpPr/>
      </xdr:nvSpPr>
      <xdr:spPr>
        <a:xfrm>
          <a:off x="3048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73677</xdr:rowOff>
    </xdr:from>
    <xdr:ext cx="762000" cy="259045"/>
    <xdr:sp macro="" textlink="">
      <xdr:nvSpPr>
        <xdr:cNvPr id="206" name="テキスト ボックス 205"/>
        <xdr:cNvSpPr txBox="1"/>
      </xdr:nvSpPr>
      <xdr:spPr>
        <a:xfrm>
          <a:off x="2717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57150</xdr:rowOff>
    </xdr:from>
    <xdr:to>
      <xdr:col>11</xdr:col>
      <xdr:colOff>60325</xdr:colOff>
      <xdr:row>55</xdr:row>
      <xdr:rowOff>158750</xdr:rowOff>
    </xdr:to>
    <xdr:sp macro="" textlink="">
      <xdr:nvSpPr>
        <xdr:cNvPr id="207" name="楕円 206"/>
        <xdr:cNvSpPr/>
      </xdr:nvSpPr>
      <xdr:spPr>
        <a:xfrm>
          <a:off x="2159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168927</xdr:rowOff>
    </xdr:from>
    <xdr:ext cx="762000" cy="259045"/>
    <xdr:sp macro="" textlink="">
      <xdr:nvSpPr>
        <xdr:cNvPr id="208" name="テキスト ボックス 207"/>
        <xdr:cNvSpPr txBox="1"/>
      </xdr:nvSpPr>
      <xdr:spPr>
        <a:xfrm>
          <a:off x="1828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38100</xdr:rowOff>
    </xdr:from>
    <xdr:to>
      <xdr:col>6</xdr:col>
      <xdr:colOff>171450</xdr:colOff>
      <xdr:row>56</xdr:row>
      <xdr:rowOff>139700</xdr:rowOff>
    </xdr:to>
    <xdr:sp macro="" textlink="">
      <xdr:nvSpPr>
        <xdr:cNvPr id="209" name="楕円 208"/>
        <xdr:cNvSpPr/>
      </xdr:nvSpPr>
      <xdr:spPr>
        <a:xfrm>
          <a:off x="1270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124477</xdr:rowOff>
    </xdr:from>
    <xdr:ext cx="762000" cy="259045"/>
    <xdr:sp macro="" textlink="">
      <xdr:nvSpPr>
        <xdr:cNvPr id="210" name="テキスト ボックス 209"/>
        <xdr:cNvSpPr txBox="1"/>
      </xdr:nvSpPr>
      <xdr:spPr>
        <a:xfrm>
          <a:off x="939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b="0" i="0" baseline="0">
              <a:solidFill>
                <a:schemeClr val="dk1"/>
              </a:solidFill>
              <a:effectLst/>
              <a:latin typeface="+mn-lt"/>
              <a:ea typeface="+mn-ea"/>
              <a:cs typeface="+mn-cs"/>
            </a:rPr>
            <a:t>公共施設のＬＥＤ化や公共工事の増加、建設機械の購入等により</a:t>
          </a:r>
          <a:r>
            <a:rPr kumimoji="1" lang="ja-JP" altLang="ja-JP" sz="1300" b="0" i="0" baseline="0">
              <a:solidFill>
                <a:schemeClr val="dk1"/>
              </a:solidFill>
              <a:effectLst/>
              <a:latin typeface="+mn-lt"/>
              <a:ea typeface="+mn-ea"/>
              <a:cs typeface="+mn-cs"/>
            </a:rPr>
            <a:t>前年度より</a:t>
          </a:r>
          <a:r>
            <a:rPr kumimoji="1" lang="en-US" altLang="ja-JP" sz="1300" b="0" i="0" baseline="0">
              <a:solidFill>
                <a:schemeClr val="dk1"/>
              </a:solidFill>
              <a:effectLst/>
              <a:latin typeface="+mn-lt"/>
              <a:ea typeface="+mn-ea"/>
              <a:cs typeface="+mn-cs"/>
            </a:rPr>
            <a:t>0.5</a:t>
          </a:r>
          <a:r>
            <a:rPr kumimoji="1" lang="ja-JP" altLang="ja-JP" sz="1300" b="0" i="0" baseline="0">
              <a:solidFill>
                <a:schemeClr val="dk1"/>
              </a:solidFill>
              <a:effectLst/>
              <a:latin typeface="+mn-lt"/>
              <a:ea typeface="+mn-ea"/>
              <a:cs typeface="+mn-cs"/>
            </a:rPr>
            <a:t>ポイントの増となった。</a:t>
          </a:r>
          <a:endParaRPr lang="ja-JP" altLang="ja-JP" sz="1300">
            <a:effectLst/>
          </a:endParaRPr>
        </a:p>
        <a:p>
          <a:pPr eaLnBrk="1" fontAlgn="auto" latinLnBrk="0" hangingPunct="1"/>
          <a:r>
            <a:rPr kumimoji="1" lang="ja-JP" altLang="ja-JP" sz="1300" b="0" i="0" baseline="0">
              <a:solidFill>
                <a:schemeClr val="dk1"/>
              </a:solidFill>
              <a:effectLst/>
              <a:latin typeface="+mn-lt"/>
              <a:ea typeface="+mn-ea"/>
              <a:cs typeface="+mn-cs"/>
            </a:rPr>
            <a:t>計画的な経費の節減を図り、適切な財政運営に努める。</a:t>
          </a:r>
          <a:endParaRPr lang="ja-JP" altLang="ja-JP" sz="1300">
            <a:effectLst/>
          </a:endParaRPr>
        </a:p>
      </xdr:txBody>
    </xdr:sp>
    <xdr:clientData/>
  </xdr:twoCellAnchor>
  <xdr:oneCellAnchor>
    <xdr:from>
      <xdr:col>62</xdr:col>
      <xdr:colOff>6350</xdr:colOff>
      <xdr:row>49</xdr:row>
      <xdr:rowOff>107950</xdr:rowOff>
    </xdr:from>
    <xdr:ext cx="298543" cy="225703"/>
    <xdr:sp macro="" textlink="">
      <xdr:nvSpPr>
        <xdr:cNvPr id="222" name="テキスト ボックス 22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5" name="直線コネクタ 224"/>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6" name="テキスト ボックス 225"/>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7" name="直線コネクタ 22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28" name="テキスト ボックス 22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29" name="直線コネクタ 228"/>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0" name="テキスト ボックス 229"/>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1" name="直線コネクタ 23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61</xdr:row>
      <xdr:rowOff>64135</xdr:rowOff>
    </xdr:to>
    <xdr:cxnSp macro="">
      <xdr:nvCxnSpPr>
        <xdr:cNvPr id="233" name="直線コネクタ 232"/>
        <xdr:cNvCxnSpPr/>
      </xdr:nvCxnSpPr>
      <xdr:spPr>
        <a:xfrm flipV="1">
          <a:off x="16510000" y="9271000"/>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36212</xdr:rowOff>
    </xdr:from>
    <xdr:ext cx="762000" cy="259045"/>
    <xdr:sp macro="" textlink="">
      <xdr:nvSpPr>
        <xdr:cNvPr id="234" name="その他最小値テキスト"/>
        <xdr:cNvSpPr txBox="1"/>
      </xdr:nvSpPr>
      <xdr:spPr>
        <a:xfrm>
          <a:off x="16598900" y="1049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64135</xdr:rowOff>
    </xdr:from>
    <xdr:to>
      <xdr:col>82</xdr:col>
      <xdr:colOff>196850</xdr:colOff>
      <xdr:row>61</xdr:row>
      <xdr:rowOff>64135</xdr:rowOff>
    </xdr:to>
    <xdr:cxnSp macro="">
      <xdr:nvCxnSpPr>
        <xdr:cNvPr id="235" name="直線コネクタ 234"/>
        <xdr:cNvCxnSpPr/>
      </xdr:nvCxnSpPr>
      <xdr:spPr>
        <a:xfrm>
          <a:off x="16421100" y="1052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36" name="その他最大値テキスト"/>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37" name="直線コネクタ 236"/>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58420</xdr:rowOff>
    </xdr:from>
    <xdr:to>
      <xdr:col>82</xdr:col>
      <xdr:colOff>107950</xdr:colOff>
      <xdr:row>58</xdr:row>
      <xdr:rowOff>86995</xdr:rowOff>
    </xdr:to>
    <xdr:cxnSp macro="">
      <xdr:nvCxnSpPr>
        <xdr:cNvPr id="238" name="直線コネクタ 237"/>
        <xdr:cNvCxnSpPr/>
      </xdr:nvCxnSpPr>
      <xdr:spPr>
        <a:xfrm>
          <a:off x="15671800" y="1000252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58437</xdr:rowOff>
    </xdr:from>
    <xdr:ext cx="762000" cy="259045"/>
    <xdr:sp macro="" textlink="">
      <xdr:nvSpPr>
        <xdr:cNvPr id="239" name="その他平均値テキスト"/>
        <xdr:cNvSpPr txBox="1"/>
      </xdr:nvSpPr>
      <xdr:spPr>
        <a:xfrm>
          <a:off x="16598900" y="9659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41910</xdr:rowOff>
    </xdr:from>
    <xdr:to>
      <xdr:col>82</xdr:col>
      <xdr:colOff>158750</xdr:colOff>
      <xdr:row>57</xdr:row>
      <xdr:rowOff>143510</xdr:rowOff>
    </xdr:to>
    <xdr:sp macro="" textlink="">
      <xdr:nvSpPr>
        <xdr:cNvPr id="240" name="フローチャート: 判断 239"/>
        <xdr:cNvSpPr/>
      </xdr:nvSpPr>
      <xdr:spPr>
        <a:xfrm>
          <a:off x="164592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86995</xdr:rowOff>
    </xdr:from>
    <xdr:to>
      <xdr:col>78</xdr:col>
      <xdr:colOff>69850</xdr:colOff>
      <xdr:row>58</xdr:row>
      <xdr:rowOff>58420</xdr:rowOff>
    </xdr:to>
    <xdr:cxnSp macro="">
      <xdr:nvCxnSpPr>
        <xdr:cNvPr id="241" name="直線コネクタ 240"/>
        <xdr:cNvCxnSpPr/>
      </xdr:nvCxnSpPr>
      <xdr:spPr>
        <a:xfrm>
          <a:off x="14782800" y="9859645"/>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53340</xdr:rowOff>
    </xdr:from>
    <xdr:to>
      <xdr:col>78</xdr:col>
      <xdr:colOff>120650</xdr:colOff>
      <xdr:row>57</xdr:row>
      <xdr:rowOff>154940</xdr:rowOff>
    </xdr:to>
    <xdr:sp macro="" textlink="">
      <xdr:nvSpPr>
        <xdr:cNvPr id="242" name="フローチャート: 判断 241"/>
        <xdr:cNvSpPr/>
      </xdr:nvSpPr>
      <xdr:spPr>
        <a:xfrm>
          <a:off x="15621000" y="982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165117</xdr:rowOff>
    </xdr:from>
    <xdr:ext cx="736600" cy="259045"/>
    <xdr:sp macro="" textlink="">
      <xdr:nvSpPr>
        <xdr:cNvPr id="243" name="テキスト ボックス 242"/>
        <xdr:cNvSpPr txBox="1"/>
      </xdr:nvSpPr>
      <xdr:spPr>
        <a:xfrm>
          <a:off x="15290800" y="9594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81280</xdr:rowOff>
    </xdr:from>
    <xdr:to>
      <xdr:col>73</xdr:col>
      <xdr:colOff>180975</xdr:colOff>
      <xdr:row>57</xdr:row>
      <xdr:rowOff>86995</xdr:rowOff>
    </xdr:to>
    <xdr:cxnSp macro="">
      <xdr:nvCxnSpPr>
        <xdr:cNvPr id="244" name="直線コネクタ 243"/>
        <xdr:cNvCxnSpPr/>
      </xdr:nvCxnSpPr>
      <xdr:spPr>
        <a:xfrm>
          <a:off x="13893800" y="985393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36195</xdr:rowOff>
    </xdr:from>
    <xdr:to>
      <xdr:col>74</xdr:col>
      <xdr:colOff>31750</xdr:colOff>
      <xdr:row>57</xdr:row>
      <xdr:rowOff>137795</xdr:rowOff>
    </xdr:to>
    <xdr:sp macro="" textlink="">
      <xdr:nvSpPr>
        <xdr:cNvPr id="245" name="フローチャート: 判断 244"/>
        <xdr:cNvSpPr/>
      </xdr:nvSpPr>
      <xdr:spPr>
        <a:xfrm>
          <a:off x="147320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147972</xdr:rowOff>
    </xdr:from>
    <xdr:ext cx="762000" cy="259045"/>
    <xdr:sp macro="" textlink="">
      <xdr:nvSpPr>
        <xdr:cNvPr id="246" name="テキスト ボックス 245"/>
        <xdr:cNvSpPr txBox="1"/>
      </xdr:nvSpPr>
      <xdr:spPr>
        <a:xfrm>
          <a:off x="14401800" y="9577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81280</xdr:rowOff>
    </xdr:from>
    <xdr:to>
      <xdr:col>69</xdr:col>
      <xdr:colOff>92075</xdr:colOff>
      <xdr:row>57</xdr:row>
      <xdr:rowOff>104140</xdr:rowOff>
    </xdr:to>
    <xdr:cxnSp macro="">
      <xdr:nvCxnSpPr>
        <xdr:cNvPr id="247" name="直線コネクタ 246"/>
        <xdr:cNvCxnSpPr/>
      </xdr:nvCxnSpPr>
      <xdr:spPr>
        <a:xfrm flipV="1">
          <a:off x="13004800" y="985393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93345</xdr:rowOff>
    </xdr:from>
    <xdr:to>
      <xdr:col>69</xdr:col>
      <xdr:colOff>142875</xdr:colOff>
      <xdr:row>58</xdr:row>
      <xdr:rowOff>23495</xdr:rowOff>
    </xdr:to>
    <xdr:sp macro="" textlink="">
      <xdr:nvSpPr>
        <xdr:cNvPr id="248" name="フローチャート: 判断 247"/>
        <xdr:cNvSpPr/>
      </xdr:nvSpPr>
      <xdr:spPr>
        <a:xfrm>
          <a:off x="13843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8272</xdr:rowOff>
    </xdr:from>
    <xdr:ext cx="762000" cy="259045"/>
    <xdr:sp macro="" textlink="">
      <xdr:nvSpPr>
        <xdr:cNvPr id="249" name="テキスト ボックス 248"/>
        <xdr:cNvSpPr txBox="1"/>
      </xdr:nvSpPr>
      <xdr:spPr>
        <a:xfrm>
          <a:off x="13512800" y="995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87630</xdr:rowOff>
    </xdr:from>
    <xdr:to>
      <xdr:col>65</xdr:col>
      <xdr:colOff>53975</xdr:colOff>
      <xdr:row>58</xdr:row>
      <xdr:rowOff>17780</xdr:rowOff>
    </xdr:to>
    <xdr:sp macro="" textlink="">
      <xdr:nvSpPr>
        <xdr:cNvPr id="250" name="フローチャート: 判断 249"/>
        <xdr:cNvSpPr/>
      </xdr:nvSpPr>
      <xdr:spPr>
        <a:xfrm>
          <a:off x="12954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2557</xdr:rowOff>
    </xdr:from>
    <xdr:ext cx="762000" cy="259045"/>
    <xdr:sp macro="" textlink="">
      <xdr:nvSpPr>
        <xdr:cNvPr id="251" name="テキスト ボックス 250"/>
        <xdr:cNvSpPr txBox="1"/>
      </xdr:nvSpPr>
      <xdr:spPr>
        <a:xfrm>
          <a:off x="12623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2" name="テキスト ボックス 25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3" name="テキスト ボックス 25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4" name="テキスト ボックス 25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5" name="テキスト ボックス 25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6" name="テキスト ボックス 25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36195</xdr:rowOff>
    </xdr:from>
    <xdr:to>
      <xdr:col>82</xdr:col>
      <xdr:colOff>158750</xdr:colOff>
      <xdr:row>58</xdr:row>
      <xdr:rowOff>137795</xdr:rowOff>
    </xdr:to>
    <xdr:sp macro="" textlink="">
      <xdr:nvSpPr>
        <xdr:cNvPr id="257" name="楕円 256"/>
        <xdr:cNvSpPr/>
      </xdr:nvSpPr>
      <xdr:spPr>
        <a:xfrm>
          <a:off x="16459200" y="9980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8272</xdr:rowOff>
    </xdr:from>
    <xdr:ext cx="762000" cy="259045"/>
    <xdr:sp macro="" textlink="">
      <xdr:nvSpPr>
        <xdr:cNvPr id="258" name="その他該当値テキスト"/>
        <xdr:cNvSpPr txBox="1"/>
      </xdr:nvSpPr>
      <xdr:spPr>
        <a:xfrm>
          <a:off x="16598900" y="995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7620</xdr:rowOff>
    </xdr:from>
    <xdr:to>
      <xdr:col>78</xdr:col>
      <xdr:colOff>120650</xdr:colOff>
      <xdr:row>58</xdr:row>
      <xdr:rowOff>109220</xdr:rowOff>
    </xdr:to>
    <xdr:sp macro="" textlink="">
      <xdr:nvSpPr>
        <xdr:cNvPr id="259" name="楕円 258"/>
        <xdr:cNvSpPr/>
      </xdr:nvSpPr>
      <xdr:spPr>
        <a:xfrm>
          <a:off x="156210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93997</xdr:rowOff>
    </xdr:from>
    <xdr:ext cx="736600" cy="259045"/>
    <xdr:sp macro="" textlink="">
      <xdr:nvSpPr>
        <xdr:cNvPr id="260" name="テキスト ボックス 259"/>
        <xdr:cNvSpPr txBox="1"/>
      </xdr:nvSpPr>
      <xdr:spPr>
        <a:xfrm>
          <a:off x="15290800" y="10038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36195</xdr:rowOff>
    </xdr:from>
    <xdr:to>
      <xdr:col>74</xdr:col>
      <xdr:colOff>31750</xdr:colOff>
      <xdr:row>57</xdr:row>
      <xdr:rowOff>137795</xdr:rowOff>
    </xdr:to>
    <xdr:sp macro="" textlink="">
      <xdr:nvSpPr>
        <xdr:cNvPr id="261" name="楕円 260"/>
        <xdr:cNvSpPr/>
      </xdr:nvSpPr>
      <xdr:spPr>
        <a:xfrm>
          <a:off x="14732000" y="980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122572</xdr:rowOff>
    </xdr:from>
    <xdr:ext cx="762000" cy="259045"/>
    <xdr:sp macro="" textlink="">
      <xdr:nvSpPr>
        <xdr:cNvPr id="262" name="テキスト ボックス 261"/>
        <xdr:cNvSpPr txBox="1"/>
      </xdr:nvSpPr>
      <xdr:spPr>
        <a:xfrm>
          <a:off x="14401800" y="989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30480</xdr:rowOff>
    </xdr:from>
    <xdr:to>
      <xdr:col>69</xdr:col>
      <xdr:colOff>142875</xdr:colOff>
      <xdr:row>57</xdr:row>
      <xdr:rowOff>132080</xdr:rowOff>
    </xdr:to>
    <xdr:sp macro="" textlink="">
      <xdr:nvSpPr>
        <xdr:cNvPr id="263" name="楕円 262"/>
        <xdr:cNvSpPr/>
      </xdr:nvSpPr>
      <xdr:spPr>
        <a:xfrm>
          <a:off x="13843000" y="980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142257</xdr:rowOff>
    </xdr:from>
    <xdr:ext cx="762000" cy="259045"/>
    <xdr:sp macro="" textlink="">
      <xdr:nvSpPr>
        <xdr:cNvPr id="264" name="テキスト ボックス 263"/>
        <xdr:cNvSpPr txBox="1"/>
      </xdr:nvSpPr>
      <xdr:spPr>
        <a:xfrm>
          <a:off x="13512800" y="9572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53340</xdr:rowOff>
    </xdr:from>
    <xdr:to>
      <xdr:col>65</xdr:col>
      <xdr:colOff>53975</xdr:colOff>
      <xdr:row>57</xdr:row>
      <xdr:rowOff>154940</xdr:rowOff>
    </xdr:to>
    <xdr:sp macro="" textlink="">
      <xdr:nvSpPr>
        <xdr:cNvPr id="265" name="楕円 264"/>
        <xdr:cNvSpPr/>
      </xdr:nvSpPr>
      <xdr:spPr>
        <a:xfrm>
          <a:off x="12954000" y="982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165117</xdr:rowOff>
    </xdr:from>
    <xdr:ext cx="762000" cy="259045"/>
    <xdr:sp macro="" textlink="">
      <xdr:nvSpPr>
        <xdr:cNvPr id="266" name="テキスト ボックス 265"/>
        <xdr:cNvSpPr txBox="1"/>
      </xdr:nvSpPr>
      <xdr:spPr>
        <a:xfrm>
          <a:off x="12623800" y="9594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7" name="正方形/長方形 26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68" name="正方形/長方形 26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69" name="正方形/長方形 26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0" name="正方形/長方形 26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1" name="正方形/長方形 27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2" name="正方形/長方形 27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3" name="正方形/長方形 27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4" name="正方形/長方形 27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5" name="正方形/長方形 27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6" name="正方形/長方形 27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7" name="テキスト ボックス 27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産地生産基盤パワーアップ事業が採択されたことにより</a:t>
          </a:r>
          <a:r>
            <a:rPr kumimoji="1" lang="ja-JP" altLang="ja-JP" sz="1300">
              <a:solidFill>
                <a:schemeClr val="dk1"/>
              </a:solidFill>
              <a:effectLst/>
              <a:latin typeface="+mn-lt"/>
              <a:ea typeface="+mn-ea"/>
              <a:cs typeface="+mn-cs"/>
            </a:rPr>
            <a:t>前年度</a:t>
          </a:r>
          <a:r>
            <a:rPr kumimoji="1" lang="ja-JP" altLang="en-US" sz="1300">
              <a:solidFill>
                <a:schemeClr val="dk1"/>
              </a:solidFill>
              <a:effectLst/>
              <a:latin typeface="+mn-lt"/>
              <a:ea typeface="+mn-ea"/>
              <a:cs typeface="+mn-cs"/>
            </a:rPr>
            <a:t>と比較して</a:t>
          </a:r>
          <a:r>
            <a:rPr kumimoji="1" lang="en-US" altLang="ja-JP" sz="1300">
              <a:solidFill>
                <a:schemeClr val="dk1"/>
              </a:solidFill>
              <a:effectLst/>
              <a:latin typeface="+mn-lt"/>
              <a:ea typeface="+mn-ea"/>
              <a:cs typeface="+mn-cs"/>
            </a:rPr>
            <a:t>0.3</a:t>
          </a:r>
          <a:r>
            <a:rPr kumimoji="1" lang="ja-JP" altLang="ja-JP" sz="1300">
              <a:solidFill>
                <a:schemeClr val="dk1"/>
              </a:solidFill>
              <a:effectLst/>
              <a:latin typeface="+mn-lt"/>
              <a:ea typeface="+mn-ea"/>
              <a:cs typeface="+mn-cs"/>
            </a:rPr>
            <a:t>ポイント</a:t>
          </a:r>
          <a:r>
            <a:rPr kumimoji="1" lang="ja-JP" altLang="en-US" sz="1300">
              <a:solidFill>
                <a:schemeClr val="dk1"/>
              </a:solidFill>
              <a:effectLst/>
              <a:latin typeface="+mn-lt"/>
              <a:ea typeface="+mn-ea"/>
              <a:cs typeface="+mn-cs"/>
            </a:rPr>
            <a:t>増</a:t>
          </a:r>
          <a:r>
            <a:rPr kumimoji="1" lang="ja-JP" altLang="ja-JP" sz="1300">
              <a:solidFill>
                <a:schemeClr val="dk1"/>
              </a:solidFill>
              <a:effectLst/>
              <a:latin typeface="+mn-lt"/>
              <a:ea typeface="+mn-ea"/>
              <a:cs typeface="+mn-cs"/>
            </a:rPr>
            <a:t>となった。</a:t>
          </a:r>
          <a:endParaRPr lang="ja-JP" altLang="ja-JP" sz="1300">
            <a:effectLst/>
          </a:endParaRPr>
        </a:p>
        <a:p>
          <a:r>
            <a:rPr kumimoji="1" lang="ja-JP" altLang="ja-JP" sz="1300">
              <a:solidFill>
                <a:schemeClr val="dk1"/>
              </a:solidFill>
              <a:effectLst/>
              <a:latin typeface="+mn-lt"/>
              <a:ea typeface="+mn-ea"/>
              <a:cs typeface="+mn-cs"/>
            </a:rPr>
            <a:t>引き続き、補助事業の精査を行い節減に努める。</a:t>
          </a:r>
          <a:endParaRPr lang="ja-JP" altLang="ja-JP" sz="1300">
            <a:effectLst/>
          </a:endParaRPr>
        </a:p>
      </xdr:txBody>
    </xdr:sp>
    <xdr:clientData/>
  </xdr:twoCellAnchor>
  <xdr:oneCellAnchor>
    <xdr:from>
      <xdr:col>62</xdr:col>
      <xdr:colOff>6350</xdr:colOff>
      <xdr:row>29</xdr:row>
      <xdr:rowOff>107950</xdr:rowOff>
    </xdr:from>
    <xdr:ext cx="298543" cy="225703"/>
    <xdr:sp macro="" textlink="">
      <xdr:nvSpPr>
        <xdr:cNvPr id="278" name="テキスト ボックス 27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9" name="直線コネクタ 27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0" name="テキスト ボックス 27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1" name="直線コネクタ 280"/>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2" name="テキスト ボックス 281"/>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3" name="直線コネクタ 282"/>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4" name="テキスト ボックス 283"/>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5" name="直線コネクタ 284"/>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6" name="テキスト ボックス 285"/>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7" name="直線コネクタ 286"/>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88" name="テキスト ボックス 287"/>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89" name="直線コネクタ 28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44704</xdr:rowOff>
    </xdr:from>
    <xdr:to>
      <xdr:col>82</xdr:col>
      <xdr:colOff>107950</xdr:colOff>
      <xdr:row>41</xdr:row>
      <xdr:rowOff>10414</xdr:rowOff>
    </xdr:to>
    <xdr:cxnSp macro="">
      <xdr:nvCxnSpPr>
        <xdr:cNvPr id="291" name="直線コネクタ 290"/>
        <xdr:cNvCxnSpPr/>
      </xdr:nvCxnSpPr>
      <xdr:spPr>
        <a:xfrm flipV="1">
          <a:off x="16510000" y="5874004"/>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153941</xdr:rowOff>
    </xdr:from>
    <xdr:ext cx="762000" cy="259045"/>
    <xdr:sp macro="" textlink="">
      <xdr:nvSpPr>
        <xdr:cNvPr id="292" name="補助費等最小値テキスト"/>
        <xdr:cNvSpPr txBox="1"/>
      </xdr:nvSpPr>
      <xdr:spPr>
        <a:xfrm>
          <a:off x="16598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10414</xdr:rowOff>
    </xdr:from>
    <xdr:to>
      <xdr:col>82</xdr:col>
      <xdr:colOff>196850</xdr:colOff>
      <xdr:row>41</xdr:row>
      <xdr:rowOff>10414</xdr:rowOff>
    </xdr:to>
    <xdr:cxnSp macro="">
      <xdr:nvCxnSpPr>
        <xdr:cNvPr id="293" name="直線コネクタ 292"/>
        <xdr:cNvCxnSpPr/>
      </xdr:nvCxnSpPr>
      <xdr:spPr>
        <a:xfrm>
          <a:off x="16421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131081</xdr:rowOff>
    </xdr:from>
    <xdr:ext cx="762000" cy="259045"/>
    <xdr:sp macro="" textlink="">
      <xdr:nvSpPr>
        <xdr:cNvPr id="294" name="補助費等最大値テキスト"/>
        <xdr:cNvSpPr txBox="1"/>
      </xdr:nvSpPr>
      <xdr:spPr>
        <a:xfrm>
          <a:off x="16598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44704</xdr:rowOff>
    </xdr:from>
    <xdr:to>
      <xdr:col>82</xdr:col>
      <xdr:colOff>196850</xdr:colOff>
      <xdr:row>34</xdr:row>
      <xdr:rowOff>44704</xdr:rowOff>
    </xdr:to>
    <xdr:cxnSp macro="">
      <xdr:nvCxnSpPr>
        <xdr:cNvPr id="295" name="直線コネクタ 294"/>
        <xdr:cNvCxnSpPr/>
      </xdr:nvCxnSpPr>
      <xdr:spPr>
        <a:xfrm>
          <a:off x="16421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62992</xdr:rowOff>
    </xdr:from>
    <xdr:to>
      <xdr:col>82</xdr:col>
      <xdr:colOff>107950</xdr:colOff>
      <xdr:row>36</xdr:row>
      <xdr:rowOff>76708</xdr:rowOff>
    </xdr:to>
    <xdr:cxnSp macro="">
      <xdr:nvCxnSpPr>
        <xdr:cNvPr id="296" name="直線コネクタ 295"/>
        <xdr:cNvCxnSpPr/>
      </xdr:nvCxnSpPr>
      <xdr:spPr>
        <a:xfrm>
          <a:off x="15671800" y="623519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103141</xdr:rowOff>
    </xdr:from>
    <xdr:ext cx="762000" cy="259045"/>
    <xdr:sp macro="" textlink="">
      <xdr:nvSpPr>
        <xdr:cNvPr id="297" name="補助費等平均値テキスト"/>
        <xdr:cNvSpPr txBox="1"/>
      </xdr:nvSpPr>
      <xdr:spPr>
        <a:xfrm>
          <a:off x="16598900" y="6275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298" name="フローチャート: 判断 297"/>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62992</xdr:rowOff>
    </xdr:from>
    <xdr:to>
      <xdr:col>78</xdr:col>
      <xdr:colOff>69850</xdr:colOff>
      <xdr:row>36</xdr:row>
      <xdr:rowOff>85852</xdr:rowOff>
    </xdr:to>
    <xdr:cxnSp macro="">
      <xdr:nvCxnSpPr>
        <xdr:cNvPr id="299" name="直線コネクタ 298"/>
        <xdr:cNvCxnSpPr/>
      </xdr:nvCxnSpPr>
      <xdr:spPr>
        <a:xfrm flipV="1">
          <a:off x="14782800" y="623519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0" name="フローチャート: 判断 299"/>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271</xdr:rowOff>
    </xdr:from>
    <xdr:ext cx="736600" cy="259045"/>
    <xdr:sp macro="" textlink="">
      <xdr:nvSpPr>
        <xdr:cNvPr id="301" name="テキスト ボックス 300"/>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85852</xdr:rowOff>
    </xdr:from>
    <xdr:to>
      <xdr:col>73</xdr:col>
      <xdr:colOff>180975</xdr:colOff>
      <xdr:row>36</xdr:row>
      <xdr:rowOff>90424</xdr:rowOff>
    </xdr:to>
    <xdr:cxnSp macro="">
      <xdr:nvCxnSpPr>
        <xdr:cNvPr id="302" name="直線コネクタ 301"/>
        <xdr:cNvCxnSpPr/>
      </xdr:nvCxnSpPr>
      <xdr:spPr>
        <a:xfrm flipV="1">
          <a:off x="13893800" y="62580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03" name="フローチャート: 判断 302"/>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148861</xdr:rowOff>
    </xdr:from>
    <xdr:ext cx="762000" cy="259045"/>
    <xdr:sp macro="" textlink="">
      <xdr:nvSpPr>
        <xdr:cNvPr id="304" name="テキスト ボックス 303"/>
        <xdr:cNvSpPr txBox="1"/>
      </xdr:nvSpPr>
      <xdr:spPr>
        <a:xfrm>
          <a:off x="14401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90424</xdr:rowOff>
    </xdr:from>
    <xdr:to>
      <xdr:col>69</xdr:col>
      <xdr:colOff>92075</xdr:colOff>
      <xdr:row>36</xdr:row>
      <xdr:rowOff>99568</xdr:rowOff>
    </xdr:to>
    <xdr:cxnSp macro="">
      <xdr:nvCxnSpPr>
        <xdr:cNvPr id="305" name="直線コネクタ 304"/>
        <xdr:cNvCxnSpPr/>
      </xdr:nvCxnSpPr>
      <xdr:spPr>
        <a:xfrm flipV="1">
          <a:off x="13004800" y="62626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06" name="フローチャート: 判断 305"/>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271</xdr:rowOff>
    </xdr:from>
    <xdr:ext cx="762000" cy="259045"/>
    <xdr:sp macro="" textlink="">
      <xdr:nvSpPr>
        <xdr:cNvPr id="307" name="テキスト ボックス 306"/>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08" name="フローチャート: 判断 307"/>
        <xdr:cNvSpPr/>
      </xdr:nvSpPr>
      <xdr:spPr>
        <a:xfrm>
          <a:off x="12954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4843</xdr:rowOff>
    </xdr:from>
    <xdr:ext cx="762000" cy="259045"/>
    <xdr:sp macro="" textlink="">
      <xdr:nvSpPr>
        <xdr:cNvPr id="309" name="テキスト ボックス 308"/>
        <xdr:cNvSpPr txBox="1"/>
      </xdr:nvSpPr>
      <xdr:spPr>
        <a:xfrm>
          <a:off x="12623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0" name="テキスト ボックス 30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1" name="テキスト ボックス 31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2" name="テキスト ボックス 31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3" name="テキスト ボックス 31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4" name="テキスト ボックス 31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25908</xdr:rowOff>
    </xdr:from>
    <xdr:to>
      <xdr:col>82</xdr:col>
      <xdr:colOff>158750</xdr:colOff>
      <xdr:row>36</xdr:row>
      <xdr:rowOff>127508</xdr:rowOff>
    </xdr:to>
    <xdr:sp macro="" textlink="">
      <xdr:nvSpPr>
        <xdr:cNvPr id="315" name="楕円 314"/>
        <xdr:cNvSpPr/>
      </xdr:nvSpPr>
      <xdr:spPr>
        <a:xfrm>
          <a:off x="164592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42435</xdr:rowOff>
    </xdr:from>
    <xdr:ext cx="762000" cy="259045"/>
    <xdr:sp macro="" textlink="">
      <xdr:nvSpPr>
        <xdr:cNvPr id="316" name="補助費等該当値テキスト"/>
        <xdr:cNvSpPr txBox="1"/>
      </xdr:nvSpPr>
      <xdr:spPr>
        <a:xfrm>
          <a:off x="16598900" y="604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12192</xdr:rowOff>
    </xdr:from>
    <xdr:to>
      <xdr:col>78</xdr:col>
      <xdr:colOff>120650</xdr:colOff>
      <xdr:row>36</xdr:row>
      <xdr:rowOff>113792</xdr:rowOff>
    </xdr:to>
    <xdr:sp macro="" textlink="">
      <xdr:nvSpPr>
        <xdr:cNvPr id="317" name="楕円 316"/>
        <xdr:cNvSpPr/>
      </xdr:nvSpPr>
      <xdr:spPr>
        <a:xfrm>
          <a:off x="15621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123969</xdr:rowOff>
    </xdr:from>
    <xdr:ext cx="736600" cy="259045"/>
    <xdr:sp macro="" textlink="">
      <xdr:nvSpPr>
        <xdr:cNvPr id="318" name="テキスト ボックス 317"/>
        <xdr:cNvSpPr txBox="1"/>
      </xdr:nvSpPr>
      <xdr:spPr>
        <a:xfrm>
          <a:off x="15290800" y="5953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35052</xdr:rowOff>
    </xdr:from>
    <xdr:to>
      <xdr:col>74</xdr:col>
      <xdr:colOff>31750</xdr:colOff>
      <xdr:row>36</xdr:row>
      <xdr:rowOff>136652</xdr:rowOff>
    </xdr:to>
    <xdr:sp macro="" textlink="">
      <xdr:nvSpPr>
        <xdr:cNvPr id="319" name="楕円 318"/>
        <xdr:cNvSpPr/>
      </xdr:nvSpPr>
      <xdr:spPr>
        <a:xfrm>
          <a:off x="14732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146829</xdr:rowOff>
    </xdr:from>
    <xdr:ext cx="762000" cy="259045"/>
    <xdr:sp macro="" textlink="">
      <xdr:nvSpPr>
        <xdr:cNvPr id="320" name="テキスト ボックス 319"/>
        <xdr:cNvSpPr txBox="1"/>
      </xdr:nvSpPr>
      <xdr:spPr>
        <a:xfrm>
          <a:off x="14401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39624</xdr:rowOff>
    </xdr:from>
    <xdr:to>
      <xdr:col>69</xdr:col>
      <xdr:colOff>142875</xdr:colOff>
      <xdr:row>36</xdr:row>
      <xdr:rowOff>141224</xdr:rowOff>
    </xdr:to>
    <xdr:sp macro="" textlink="">
      <xdr:nvSpPr>
        <xdr:cNvPr id="321" name="楕円 320"/>
        <xdr:cNvSpPr/>
      </xdr:nvSpPr>
      <xdr:spPr>
        <a:xfrm>
          <a:off x="13843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151401</xdr:rowOff>
    </xdr:from>
    <xdr:ext cx="762000" cy="259045"/>
    <xdr:sp macro="" textlink="">
      <xdr:nvSpPr>
        <xdr:cNvPr id="322" name="テキスト ボックス 321"/>
        <xdr:cNvSpPr txBox="1"/>
      </xdr:nvSpPr>
      <xdr:spPr>
        <a:xfrm>
          <a:off x="13512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48768</xdr:rowOff>
    </xdr:from>
    <xdr:to>
      <xdr:col>65</xdr:col>
      <xdr:colOff>53975</xdr:colOff>
      <xdr:row>36</xdr:row>
      <xdr:rowOff>150368</xdr:rowOff>
    </xdr:to>
    <xdr:sp macro="" textlink="">
      <xdr:nvSpPr>
        <xdr:cNvPr id="323" name="楕円 322"/>
        <xdr:cNvSpPr/>
      </xdr:nvSpPr>
      <xdr:spPr>
        <a:xfrm>
          <a:off x="12954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160545</xdr:rowOff>
    </xdr:from>
    <xdr:ext cx="762000" cy="259045"/>
    <xdr:sp macro="" textlink="">
      <xdr:nvSpPr>
        <xdr:cNvPr id="324" name="テキスト ボックス 323"/>
        <xdr:cNvSpPr txBox="1"/>
      </xdr:nvSpPr>
      <xdr:spPr>
        <a:xfrm>
          <a:off x="12623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5" name="正方形/長方形 32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6" name="正方形/長方形 32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7" name="正方形/長方形 32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28" name="正方形/長方形 32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29" name="正方形/長方形 32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0" name="正方形/長方形 32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1" name="正方形/長方形 33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2" name="正方形/長方形 33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3" name="正方形/長方形 33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4" name="正方形/長方形 33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5" name="テキスト ボックス 33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mn-lt"/>
              <a:ea typeface="+mn-ea"/>
              <a:cs typeface="+mn-cs"/>
            </a:rPr>
            <a:t>償還終了額</a:t>
          </a:r>
          <a:r>
            <a:rPr kumimoji="1" lang="ja-JP" altLang="en-US" sz="1300" b="0" i="0" baseline="0">
              <a:solidFill>
                <a:schemeClr val="dk1"/>
              </a:solidFill>
              <a:effectLst/>
              <a:latin typeface="+mn-lt"/>
              <a:ea typeface="+mn-ea"/>
              <a:cs typeface="+mn-cs"/>
            </a:rPr>
            <a:t>が</a:t>
          </a:r>
          <a:r>
            <a:rPr kumimoji="1" lang="ja-JP" altLang="ja-JP" sz="1300" b="0" i="0" baseline="0">
              <a:solidFill>
                <a:schemeClr val="dk1"/>
              </a:solidFill>
              <a:effectLst/>
              <a:latin typeface="+mn-lt"/>
              <a:ea typeface="+mn-ea"/>
              <a:cs typeface="+mn-cs"/>
            </a:rPr>
            <a:t>償還開始額</a:t>
          </a:r>
          <a:r>
            <a:rPr kumimoji="1" lang="ja-JP" altLang="en-US" sz="1300" b="0" i="0" baseline="0">
              <a:solidFill>
                <a:schemeClr val="dk1"/>
              </a:solidFill>
              <a:effectLst/>
              <a:latin typeface="+mn-lt"/>
              <a:ea typeface="+mn-ea"/>
              <a:cs typeface="+mn-cs"/>
            </a:rPr>
            <a:t>を上回った</a:t>
          </a:r>
          <a:r>
            <a:rPr kumimoji="1" lang="ja-JP" altLang="ja-JP" sz="1300" b="0" i="0" baseline="0">
              <a:solidFill>
                <a:schemeClr val="dk1"/>
              </a:solidFill>
              <a:effectLst/>
              <a:latin typeface="+mn-lt"/>
              <a:ea typeface="+mn-ea"/>
              <a:cs typeface="+mn-cs"/>
            </a:rPr>
            <a:t>ことにより前年度と</a:t>
          </a:r>
          <a:r>
            <a:rPr kumimoji="1" lang="ja-JP" altLang="en-US" sz="1300" b="0" i="0" baseline="0">
              <a:solidFill>
                <a:schemeClr val="dk1"/>
              </a:solidFill>
              <a:effectLst/>
              <a:latin typeface="+mn-lt"/>
              <a:ea typeface="+mn-ea"/>
              <a:cs typeface="+mn-cs"/>
            </a:rPr>
            <a:t>比較して</a:t>
          </a:r>
          <a:r>
            <a:rPr kumimoji="1" lang="en-US" altLang="ja-JP" sz="1300" b="0" i="0" baseline="0">
              <a:solidFill>
                <a:schemeClr val="dk1"/>
              </a:solidFill>
              <a:effectLst/>
              <a:latin typeface="+mn-lt"/>
              <a:ea typeface="+mn-ea"/>
              <a:cs typeface="+mn-cs"/>
            </a:rPr>
            <a:t>1.0</a:t>
          </a:r>
          <a:r>
            <a:rPr kumimoji="1" lang="ja-JP" altLang="en-US" sz="1300" b="0" i="0" baseline="0">
              <a:solidFill>
                <a:schemeClr val="dk1"/>
              </a:solidFill>
              <a:effectLst/>
              <a:latin typeface="+mn-lt"/>
              <a:ea typeface="+mn-ea"/>
              <a:cs typeface="+mn-cs"/>
            </a:rPr>
            <a:t>ポイントの減となった</a:t>
          </a:r>
          <a:r>
            <a:rPr kumimoji="1" lang="ja-JP" altLang="ja-JP" sz="1300" b="0" i="0" baseline="0">
              <a:solidFill>
                <a:schemeClr val="dk1"/>
              </a:solidFill>
              <a:effectLst/>
              <a:latin typeface="+mn-lt"/>
              <a:ea typeface="+mn-ea"/>
              <a:cs typeface="+mn-cs"/>
            </a:rPr>
            <a:t>。</a:t>
          </a:r>
          <a:endParaRPr lang="ja-JP" altLang="ja-JP" sz="1300">
            <a:effectLst/>
          </a:endParaRPr>
        </a:p>
        <a:p>
          <a:r>
            <a:rPr kumimoji="1" lang="ja-JP" altLang="en-US" sz="1300" b="0" i="0" baseline="0">
              <a:solidFill>
                <a:schemeClr val="dk1"/>
              </a:solidFill>
              <a:effectLst/>
              <a:latin typeface="+mn-lt"/>
              <a:ea typeface="+mn-ea"/>
              <a:cs typeface="+mn-cs"/>
            </a:rPr>
            <a:t>ただし、依然として</a:t>
          </a:r>
          <a:r>
            <a:rPr kumimoji="1" lang="ja-JP" altLang="ja-JP" sz="1300" b="0" i="0" baseline="0">
              <a:solidFill>
                <a:schemeClr val="dk1"/>
              </a:solidFill>
              <a:effectLst/>
              <a:latin typeface="+mn-lt"/>
              <a:ea typeface="+mn-ea"/>
              <a:cs typeface="+mn-cs"/>
            </a:rPr>
            <a:t>全国平均及び北海道平均を上回った数値となっているため、地方債の発行抑制や経費の節減を図り、適切な財政運営に努める。</a:t>
          </a:r>
          <a:endParaRPr lang="ja-JP" altLang="ja-JP" sz="1300">
            <a:effectLst/>
          </a:endParaRPr>
        </a:p>
      </xdr:txBody>
    </xdr:sp>
    <xdr:clientData/>
  </xdr:twoCellAnchor>
  <xdr:oneCellAnchor>
    <xdr:from>
      <xdr:col>3</xdr:col>
      <xdr:colOff>123825</xdr:colOff>
      <xdr:row>69</xdr:row>
      <xdr:rowOff>107950</xdr:rowOff>
    </xdr:from>
    <xdr:ext cx="298543" cy="225703"/>
    <xdr:sp macro="" textlink="">
      <xdr:nvSpPr>
        <xdr:cNvPr id="336" name="テキスト ボックス 33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7" name="直線コネクタ 33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38" name="テキスト ボックス 33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39" name="直線コネクタ 33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0" name="テキスト ボックス 33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1" name="直線コネクタ 34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2" name="テキスト ボックス 34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3" name="直線コネクタ 34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4" name="テキスト ボックス 34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5" name="直線コネクタ 34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6" name="テキスト ボックス 34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7" name="直線コネクタ 34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48" name="テキスト ボックス 34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9" name="直線コネクタ 34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142240</xdr:rowOff>
    </xdr:from>
    <xdr:to>
      <xdr:col>24</xdr:col>
      <xdr:colOff>25400</xdr:colOff>
      <xdr:row>80</xdr:row>
      <xdr:rowOff>69850</xdr:rowOff>
    </xdr:to>
    <xdr:cxnSp macro="">
      <xdr:nvCxnSpPr>
        <xdr:cNvPr id="351" name="直線コネクタ 350"/>
        <xdr:cNvCxnSpPr/>
      </xdr:nvCxnSpPr>
      <xdr:spPr>
        <a:xfrm flipV="1">
          <a:off x="4826000" y="12658090"/>
          <a:ext cx="0" cy="112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2" name="公債費最小値テキスト"/>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53" name="直線コネクタ 352"/>
        <xdr:cNvCxnSpPr/>
      </xdr:nvCxnSpPr>
      <xdr:spPr>
        <a:xfrm>
          <a:off x="4737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57167</xdr:rowOff>
    </xdr:from>
    <xdr:ext cx="762000" cy="259045"/>
    <xdr:sp macro="" textlink="">
      <xdr:nvSpPr>
        <xdr:cNvPr id="354" name="公債費最大値テキスト"/>
        <xdr:cNvSpPr txBox="1"/>
      </xdr:nvSpPr>
      <xdr:spPr>
        <a:xfrm>
          <a:off x="4914900" y="1240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142240</xdr:rowOff>
    </xdr:from>
    <xdr:to>
      <xdr:col>24</xdr:col>
      <xdr:colOff>114300</xdr:colOff>
      <xdr:row>73</xdr:row>
      <xdr:rowOff>142240</xdr:rowOff>
    </xdr:to>
    <xdr:cxnSp macro="">
      <xdr:nvCxnSpPr>
        <xdr:cNvPr id="355" name="直線コネクタ 354"/>
        <xdr:cNvCxnSpPr/>
      </xdr:nvCxnSpPr>
      <xdr:spPr>
        <a:xfrm>
          <a:off x="4737100" y="12658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35561</xdr:rowOff>
    </xdr:from>
    <xdr:to>
      <xdr:col>24</xdr:col>
      <xdr:colOff>25400</xdr:colOff>
      <xdr:row>77</xdr:row>
      <xdr:rowOff>73661</xdr:rowOff>
    </xdr:to>
    <xdr:cxnSp macro="">
      <xdr:nvCxnSpPr>
        <xdr:cNvPr id="356" name="直線コネクタ 355"/>
        <xdr:cNvCxnSpPr/>
      </xdr:nvCxnSpPr>
      <xdr:spPr>
        <a:xfrm flipV="1">
          <a:off x="3987800" y="13237211"/>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134638</xdr:rowOff>
    </xdr:from>
    <xdr:ext cx="762000" cy="259045"/>
    <xdr:sp macro="" textlink="">
      <xdr:nvSpPr>
        <xdr:cNvPr id="357" name="公債費平均値テキスト"/>
        <xdr:cNvSpPr txBox="1"/>
      </xdr:nvSpPr>
      <xdr:spPr>
        <a:xfrm>
          <a:off x="4914900" y="12993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58" name="フローチャート: 判断 357"/>
        <xdr:cNvSpPr/>
      </xdr:nvSpPr>
      <xdr:spPr>
        <a:xfrm>
          <a:off x="4775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73661</xdr:rowOff>
    </xdr:from>
    <xdr:to>
      <xdr:col>19</xdr:col>
      <xdr:colOff>187325</xdr:colOff>
      <xdr:row>77</xdr:row>
      <xdr:rowOff>77470</xdr:rowOff>
    </xdr:to>
    <xdr:cxnSp macro="">
      <xdr:nvCxnSpPr>
        <xdr:cNvPr id="359" name="直線コネクタ 358"/>
        <xdr:cNvCxnSpPr/>
      </xdr:nvCxnSpPr>
      <xdr:spPr>
        <a:xfrm flipV="1">
          <a:off x="3098800" y="132753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114300</xdr:rowOff>
    </xdr:from>
    <xdr:to>
      <xdr:col>20</xdr:col>
      <xdr:colOff>38100</xdr:colOff>
      <xdr:row>77</xdr:row>
      <xdr:rowOff>44450</xdr:rowOff>
    </xdr:to>
    <xdr:sp macro="" textlink="">
      <xdr:nvSpPr>
        <xdr:cNvPr id="360" name="フローチャート: 判断 359"/>
        <xdr:cNvSpPr/>
      </xdr:nvSpPr>
      <xdr:spPr>
        <a:xfrm>
          <a:off x="3937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54627</xdr:rowOff>
    </xdr:from>
    <xdr:ext cx="736600" cy="259045"/>
    <xdr:sp macro="" textlink="">
      <xdr:nvSpPr>
        <xdr:cNvPr id="361" name="テキスト ボックス 360"/>
        <xdr:cNvSpPr txBox="1"/>
      </xdr:nvSpPr>
      <xdr:spPr>
        <a:xfrm>
          <a:off x="3606800" y="1291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77470</xdr:rowOff>
    </xdr:from>
    <xdr:to>
      <xdr:col>15</xdr:col>
      <xdr:colOff>98425</xdr:colOff>
      <xdr:row>77</xdr:row>
      <xdr:rowOff>127000</xdr:rowOff>
    </xdr:to>
    <xdr:cxnSp macro="">
      <xdr:nvCxnSpPr>
        <xdr:cNvPr id="362" name="直線コネクタ 361"/>
        <xdr:cNvCxnSpPr/>
      </xdr:nvCxnSpPr>
      <xdr:spPr>
        <a:xfrm flipV="1">
          <a:off x="2209800" y="1327912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80011</xdr:rowOff>
    </xdr:from>
    <xdr:to>
      <xdr:col>15</xdr:col>
      <xdr:colOff>149225</xdr:colOff>
      <xdr:row>77</xdr:row>
      <xdr:rowOff>10161</xdr:rowOff>
    </xdr:to>
    <xdr:sp macro="" textlink="">
      <xdr:nvSpPr>
        <xdr:cNvPr id="363" name="フローチャート: 判断 362"/>
        <xdr:cNvSpPr/>
      </xdr:nvSpPr>
      <xdr:spPr>
        <a:xfrm>
          <a:off x="30480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20337</xdr:rowOff>
    </xdr:from>
    <xdr:ext cx="762000" cy="259045"/>
    <xdr:sp macro="" textlink="">
      <xdr:nvSpPr>
        <xdr:cNvPr id="364" name="テキスト ボックス 363"/>
        <xdr:cNvSpPr txBox="1"/>
      </xdr:nvSpPr>
      <xdr:spPr>
        <a:xfrm>
          <a:off x="2717800" y="1287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127000</xdr:rowOff>
    </xdr:from>
    <xdr:to>
      <xdr:col>11</xdr:col>
      <xdr:colOff>9525</xdr:colOff>
      <xdr:row>78</xdr:row>
      <xdr:rowOff>1270</xdr:rowOff>
    </xdr:to>
    <xdr:cxnSp macro="">
      <xdr:nvCxnSpPr>
        <xdr:cNvPr id="365" name="直線コネクタ 364"/>
        <xdr:cNvCxnSpPr/>
      </xdr:nvCxnSpPr>
      <xdr:spPr>
        <a:xfrm flipV="1">
          <a:off x="1320800" y="1332865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110489</xdr:rowOff>
    </xdr:from>
    <xdr:to>
      <xdr:col>11</xdr:col>
      <xdr:colOff>60325</xdr:colOff>
      <xdr:row>77</xdr:row>
      <xdr:rowOff>40639</xdr:rowOff>
    </xdr:to>
    <xdr:sp macro="" textlink="">
      <xdr:nvSpPr>
        <xdr:cNvPr id="366" name="フローチャート: 判断 365"/>
        <xdr:cNvSpPr/>
      </xdr:nvSpPr>
      <xdr:spPr>
        <a:xfrm>
          <a:off x="2159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50817</xdr:rowOff>
    </xdr:from>
    <xdr:ext cx="762000" cy="259045"/>
    <xdr:sp macro="" textlink="">
      <xdr:nvSpPr>
        <xdr:cNvPr id="367" name="テキスト ボックス 366"/>
        <xdr:cNvSpPr txBox="1"/>
      </xdr:nvSpPr>
      <xdr:spPr>
        <a:xfrm>
          <a:off x="1828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118111</xdr:rowOff>
    </xdr:from>
    <xdr:to>
      <xdr:col>6</xdr:col>
      <xdr:colOff>171450</xdr:colOff>
      <xdr:row>77</xdr:row>
      <xdr:rowOff>48261</xdr:rowOff>
    </xdr:to>
    <xdr:sp macro="" textlink="">
      <xdr:nvSpPr>
        <xdr:cNvPr id="368" name="フローチャート: 判断 367"/>
        <xdr:cNvSpPr/>
      </xdr:nvSpPr>
      <xdr:spPr>
        <a:xfrm>
          <a:off x="1270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58437</xdr:rowOff>
    </xdr:from>
    <xdr:ext cx="762000" cy="259045"/>
    <xdr:sp macro="" textlink="">
      <xdr:nvSpPr>
        <xdr:cNvPr id="369" name="テキスト ボックス 368"/>
        <xdr:cNvSpPr txBox="1"/>
      </xdr:nvSpPr>
      <xdr:spPr>
        <a:xfrm>
          <a:off x="9398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0" name="テキスト ボックス 36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1" name="テキスト ボックス 37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2" name="テキスト ボックス 37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3" name="テキスト ボックス 37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4" name="テキスト ボックス 37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156211</xdr:rowOff>
    </xdr:from>
    <xdr:to>
      <xdr:col>24</xdr:col>
      <xdr:colOff>76200</xdr:colOff>
      <xdr:row>77</xdr:row>
      <xdr:rowOff>86361</xdr:rowOff>
    </xdr:to>
    <xdr:sp macro="" textlink="">
      <xdr:nvSpPr>
        <xdr:cNvPr id="375" name="楕円 374"/>
        <xdr:cNvSpPr/>
      </xdr:nvSpPr>
      <xdr:spPr>
        <a:xfrm>
          <a:off x="4775200" y="1318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128288</xdr:rowOff>
    </xdr:from>
    <xdr:ext cx="762000" cy="259045"/>
    <xdr:sp macro="" textlink="">
      <xdr:nvSpPr>
        <xdr:cNvPr id="376" name="公債費該当値テキスト"/>
        <xdr:cNvSpPr txBox="1"/>
      </xdr:nvSpPr>
      <xdr:spPr>
        <a:xfrm>
          <a:off x="4914900" y="13158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22861</xdr:rowOff>
    </xdr:from>
    <xdr:to>
      <xdr:col>20</xdr:col>
      <xdr:colOff>38100</xdr:colOff>
      <xdr:row>77</xdr:row>
      <xdr:rowOff>124461</xdr:rowOff>
    </xdr:to>
    <xdr:sp macro="" textlink="">
      <xdr:nvSpPr>
        <xdr:cNvPr id="377" name="楕円 376"/>
        <xdr:cNvSpPr/>
      </xdr:nvSpPr>
      <xdr:spPr>
        <a:xfrm>
          <a:off x="3937000" y="1322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109238</xdr:rowOff>
    </xdr:from>
    <xdr:ext cx="736600" cy="259045"/>
    <xdr:sp macro="" textlink="">
      <xdr:nvSpPr>
        <xdr:cNvPr id="378" name="テキスト ボックス 377"/>
        <xdr:cNvSpPr txBox="1"/>
      </xdr:nvSpPr>
      <xdr:spPr>
        <a:xfrm>
          <a:off x="3606800" y="13310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26670</xdr:rowOff>
    </xdr:from>
    <xdr:to>
      <xdr:col>15</xdr:col>
      <xdr:colOff>149225</xdr:colOff>
      <xdr:row>77</xdr:row>
      <xdr:rowOff>128270</xdr:rowOff>
    </xdr:to>
    <xdr:sp macro="" textlink="">
      <xdr:nvSpPr>
        <xdr:cNvPr id="379" name="楕円 378"/>
        <xdr:cNvSpPr/>
      </xdr:nvSpPr>
      <xdr:spPr>
        <a:xfrm>
          <a:off x="30480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113047</xdr:rowOff>
    </xdr:from>
    <xdr:ext cx="762000" cy="259045"/>
    <xdr:sp macro="" textlink="">
      <xdr:nvSpPr>
        <xdr:cNvPr id="380" name="テキスト ボックス 379"/>
        <xdr:cNvSpPr txBox="1"/>
      </xdr:nvSpPr>
      <xdr:spPr>
        <a:xfrm>
          <a:off x="2717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76200</xdr:rowOff>
    </xdr:from>
    <xdr:to>
      <xdr:col>11</xdr:col>
      <xdr:colOff>60325</xdr:colOff>
      <xdr:row>78</xdr:row>
      <xdr:rowOff>6350</xdr:rowOff>
    </xdr:to>
    <xdr:sp macro="" textlink="">
      <xdr:nvSpPr>
        <xdr:cNvPr id="381" name="楕円 380"/>
        <xdr:cNvSpPr/>
      </xdr:nvSpPr>
      <xdr:spPr>
        <a:xfrm>
          <a:off x="2159000" y="132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162577</xdr:rowOff>
    </xdr:from>
    <xdr:ext cx="762000" cy="259045"/>
    <xdr:sp macro="" textlink="">
      <xdr:nvSpPr>
        <xdr:cNvPr id="382" name="テキスト ボックス 381"/>
        <xdr:cNvSpPr txBox="1"/>
      </xdr:nvSpPr>
      <xdr:spPr>
        <a:xfrm>
          <a:off x="1828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121920</xdr:rowOff>
    </xdr:from>
    <xdr:to>
      <xdr:col>6</xdr:col>
      <xdr:colOff>171450</xdr:colOff>
      <xdr:row>78</xdr:row>
      <xdr:rowOff>52070</xdr:rowOff>
    </xdr:to>
    <xdr:sp macro="" textlink="">
      <xdr:nvSpPr>
        <xdr:cNvPr id="383" name="楕円 382"/>
        <xdr:cNvSpPr/>
      </xdr:nvSpPr>
      <xdr:spPr>
        <a:xfrm>
          <a:off x="1270000" y="1332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36847</xdr:rowOff>
    </xdr:from>
    <xdr:ext cx="762000" cy="259045"/>
    <xdr:sp macro="" textlink="">
      <xdr:nvSpPr>
        <xdr:cNvPr id="384" name="テキスト ボックス 383"/>
        <xdr:cNvSpPr txBox="1"/>
      </xdr:nvSpPr>
      <xdr:spPr>
        <a:xfrm>
          <a:off x="939800" y="13409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5" name="正方形/長方形 38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6" name="正方形/長方形 38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7" name="正方形/長方形 38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88" name="正方形/長方形 38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89" name="正方形/長方形 38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0" name="正方形/長方形 38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1" name="正方形/長方形 39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2" name="正方形/長方形 39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3" name="正方形/長方形 39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4" name="正方形/長方形 39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5" name="テキスト ボックス 39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b="0" i="0" baseline="0">
              <a:solidFill>
                <a:schemeClr val="dk1"/>
              </a:solidFill>
              <a:effectLst/>
              <a:latin typeface="+mn-lt"/>
              <a:ea typeface="+mn-ea"/>
              <a:cs typeface="+mn-cs"/>
            </a:rPr>
            <a:t>新たな公共工事の施工等により普通建設事業費が前年度と比較して</a:t>
          </a:r>
          <a:r>
            <a:rPr kumimoji="1" lang="en-US" altLang="ja-JP" sz="1300" b="0" i="0" baseline="0">
              <a:solidFill>
                <a:schemeClr val="dk1"/>
              </a:solidFill>
              <a:effectLst/>
              <a:latin typeface="+mn-lt"/>
              <a:ea typeface="+mn-ea"/>
              <a:cs typeface="+mn-cs"/>
            </a:rPr>
            <a:t>96,722</a:t>
          </a:r>
          <a:r>
            <a:rPr kumimoji="1" lang="ja-JP" altLang="en-US" sz="1300" b="0" i="0" baseline="0">
              <a:solidFill>
                <a:schemeClr val="dk1"/>
              </a:solidFill>
              <a:effectLst/>
              <a:latin typeface="+mn-lt"/>
              <a:ea typeface="+mn-ea"/>
              <a:cs typeface="+mn-cs"/>
            </a:rPr>
            <a:t>千円増加したことや、新たな農業施策の実施により前年度から</a:t>
          </a:r>
          <a:r>
            <a:rPr kumimoji="1" lang="en-US" altLang="ja-JP" sz="1300" b="0" i="0" baseline="0">
              <a:solidFill>
                <a:schemeClr val="dk1"/>
              </a:solidFill>
              <a:effectLst/>
              <a:latin typeface="+mn-lt"/>
              <a:ea typeface="+mn-ea"/>
              <a:cs typeface="+mn-cs"/>
            </a:rPr>
            <a:t>1.7</a:t>
          </a:r>
          <a:r>
            <a:rPr kumimoji="1" lang="ja-JP" altLang="ja-JP" sz="1300" b="0" i="0" baseline="0">
              <a:solidFill>
                <a:schemeClr val="dk1"/>
              </a:solidFill>
              <a:effectLst/>
              <a:latin typeface="+mn-lt"/>
              <a:ea typeface="+mn-ea"/>
              <a:cs typeface="+mn-cs"/>
            </a:rPr>
            <a:t>ポイントの増となった。</a:t>
          </a:r>
          <a:endParaRPr lang="ja-JP" altLang="ja-JP" sz="1300">
            <a:effectLst/>
          </a:endParaRPr>
        </a:p>
        <a:p>
          <a:pPr eaLnBrk="1" fontAlgn="auto" latinLnBrk="0" hangingPunct="1"/>
          <a:r>
            <a:rPr kumimoji="1" lang="ja-JP" altLang="en-US" sz="1300" b="0" i="0" baseline="0">
              <a:solidFill>
                <a:schemeClr val="dk1"/>
              </a:solidFill>
              <a:effectLst/>
              <a:latin typeface="+mn-lt"/>
              <a:ea typeface="+mn-ea"/>
              <a:cs typeface="+mn-cs"/>
            </a:rPr>
            <a:t>今後も的確な事業実施により全国平均及び北海道平均を下回るよう適切な財政運営に努める。</a:t>
          </a:r>
          <a:endParaRPr lang="ja-JP" altLang="ja-JP" sz="1300">
            <a:effectLst/>
          </a:endParaRPr>
        </a:p>
      </xdr:txBody>
    </xdr:sp>
    <xdr:clientData/>
  </xdr:twoCellAnchor>
  <xdr:oneCellAnchor>
    <xdr:from>
      <xdr:col>62</xdr:col>
      <xdr:colOff>6350</xdr:colOff>
      <xdr:row>69</xdr:row>
      <xdr:rowOff>107950</xdr:rowOff>
    </xdr:from>
    <xdr:ext cx="298543" cy="225703"/>
    <xdr:sp macro="" textlink="">
      <xdr:nvSpPr>
        <xdr:cNvPr id="396" name="テキスト ボックス 39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7" name="直線コネクタ 39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398" name="テキスト ボックス 39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9" name="直線コネクタ 39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0" name="テキスト ボックス 39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1" name="直線コネクタ 40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2" name="テキスト ボックス 40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3" name="直線コネクタ 40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4" name="テキスト ボックス 40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5" name="直線コネクタ 40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6" name="テキスト ボックス 40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7" name="直線コネクタ 40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08" name="テキスト ボックス 40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73660</xdr:rowOff>
    </xdr:from>
    <xdr:to>
      <xdr:col>82</xdr:col>
      <xdr:colOff>107950</xdr:colOff>
      <xdr:row>82</xdr:row>
      <xdr:rowOff>58420</xdr:rowOff>
    </xdr:to>
    <xdr:cxnSp macro="">
      <xdr:nvCxnSpPr>
        <xdr:cNvPr id="412" name="直線コネクタ 411"/>
        <xdr:cNvCxnSpPr/>
      </xdr:nvCxnSpPr>
      <xdr:spPr>
        <a:xfrm flipV="1">
          <a:off x="16510000" y="1276096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30497</xdr:rowOff>
    </xdr:from>
    <xdr:ext cx="762000" cy="259045"/>
    <xdr:sp macro="" textlink="">
      <xdr:nvSpPr>
        <xdr:cNvPr id="413" name="公債費以外最小値テキスト"/>
        <xdr:cNvSpPr txBox="1"/>
      </xdr:nvSpPr>
      <xdr:spPr>
        <a:xfrm>
          <a:off x="16598900" y="1408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58420</xdr:rowOff>
    </xdr:from>
    <xdr:to>
      <xdr:col>82</xdr:col>
      <xdr:colOff>196850</xdr:colOff>
      <xdr:row>82</xdr:row>
      <xdr:rowOff>58420</xdr:rowOff>
    </xdr:to>
    <xdr:cxnSp macro="">
      <xdr:nvCxnSpPr>
        <xdr:cNvPr id="414" name="直線コネクタ 413"/>
        <xdr:cNvCxnSpPr/>
      </xdr:nvCxnSpPr>
      <xdr:spPr>
        <a:xfrm>
          <a:off x="16421100" y="1411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160037</xdr:rowOff>
    </xdr:from>
    <xdr:ext cx="762000" cy="259045"/>
    <xdr:sp macro="" textlink="">
      <xdr:nvSpPr>
        <xdr:cNvPr id="415" name="公債費以外最大値テキスト"/>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73660</xdr:rowOff>
    </xdr:from>
    <xdr:to>
      <xdr:col>82</xdr:col>
      <xdr:colOff>196850</xdr:colOff>
      <xdr:row>74</xdr:row>
      <xdr:rowOff>73660</xdr:rowOff>
    </xdr:to>
    <xdr:cxnSp macro="">
      <xdr:nvCxnSpPr>
        <xdr:cNvPr id="416" name="直線コネクタ 415"/>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88900</xdr:rowOff>
    </xdr:from>
    <xdr:to>
      <xdr:col>82</xdr:col>
      <xdr:colOff>107950</xdr:colOff>
      <xdr:row>78</xdr:row>
      <xdr:rowOff>153670</xdr:rowOff>
    </xdr:to>
    <xdr:cxnSp macro="">
      <xdr:nvCxnSpPr>
        <xdr:cNvPr id="417" name="直線コネクタ 416"/>
        <xdr:cNvCxnSpPr/>
      </xdr:nvCxnSpPr>
      <xdr:spPr>
        <a:xfrm>
          <a:off x="15671800" y="13462000"/>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96538</xdr:rowOff>
    </xdr:from>
    <xdr:ext cx="762000" cy="259045"/>
    <xdr:sp macro="" textlink="">
      <xdr:nvSpPr>
        <xdr:cNvPr id="418" name="公債費以外平均値テキスト"/>
        <xdr:cNvSpPr txBox="1"/>
      </xdr:nvSpPr>
      <xdr:spPr>
        <a:xfrm>
          <a:off x="16598900" y="13298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80011</xdr:rowOff>
    </xdr:from>
    <xdr:to>
      <xdr:col>82</xdr:col>
      <xdr:colOff>158750</xdr:colOff>
      <xdr:row>79</xdr:row>
      <xdr:rowOff>10161</xdr:rowOff>
    </xdr:to>
    <xdr:sp macro="" textlink="">
      <xdr:nvSpPr>
        <xdr:cNvPr id="419" name="フローチャート: 判断 418"/>
        <xdr:cNvSpPr/>
      </xdr:nvSpPr>
      <xdr:spPr>
        <a:xfrm>
          <a:off x="16459200" y="134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134620</xdr:rowOff>
    </xdr:from>
    <xdr:to>
      <xdr:col>78</xdr:col>
      <xdr:colOff>69850</xdr:colOff>
      <xdr:row>78</xdr:row>
      <xdr:rowOff>88900</xdr:rowOff>
    </xdr:to>
    <xdr:cxnSp macro="">
      <xdr:nvCxnSpPr>
        <xdr:cNvPr id="420" name="直線コネクタ 419"/>
        <xdr:cNvCxnSpPr/>
      </xdr:nvCxnSpPr>
      <xdr:spPr>
        <a:xfrm>
          <a:off x="14782800" y="13336270"/>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38100</xdr:rowOff>
    </xdr:from>
    <xdr:to>
      <xdr:col>78</xdr:col>
      <xdr:colOff>120650</xdr:colOff>
      <xdr:row>78</xdr:row>
      <xdr:rowOff>139700</xdr:rowOff>
    </xdr:to>
    <xdr:sp macro="" textlink="">
      <xdr:nvSpPr>
        <xdr:cNvPr id="421" name="フローチャート: 判断 420"/>
        <xdr:cNvSpPr/>
      </xdr:nvSpPr>
      <xdr:spPr>
        <a:xfrm>
          <a:off x="15621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149877</xdr:rowOff>
    </xdr:from>
    <xdr:ext cx="736600" cy="259045"/>
    <xdr:sp macro="" textlink="">
      <xdr:nvSpPr>
        <xdr:cNvPr id="422" name="テキスト ボックス 421"/>
        <xdr:cNvSpPr txBox="1"/>
      </xdr:nvSpPr>
      <xdr:spPr>
        <a:xfrm>
          <a:off x="15290800" y="1318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134620</xdr:rowOff>
    </xdr:from>
    <xdr:to>
      <xdr:col>73</xdr:col>
      <xdr:colOff>180975</xdr:colOff>
      <xdr:row>78</xdr:row>
      <xdr:rowOff>58420</xdr:rowOff>
    </xdr:to>
    <xdr:cxnSp macro="">
      <xdr:nvCxnSpPr>
        <xdr:cNvPr id="423" name="直線コネクタ 422"/>
        <xdr:cNvCxnSpPr/>
      </xdr:nvCxnSpPr>
      <xdr:spPr>
        <a:xfrm flipV="1">
          <a:off x="13893800" y="1333627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106680</xdr:rowOff>
    </xdr:from>
    <xdr:to>
      <xdr:col>74</xdr:col>
      <xdr:colOff>31750</xdr:colOff>
      <xdr:row>78</xdr:row>
      <xdr:rowOff>36830</xdr:rowOff>
    </xdr:to>
    <xdr:sp macro="" textlink="">
      <xdr:nvSpPr>
        <xdr:cNvPr id="424" name="フローチャート: 判断 423"/>
        <xdr:cNvSpPr/>
      </xdr:nvSpPr>
      <xdr:spPr>
        <a:xfrm>
          <a:off x="14732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21607</xdr:rowOff>
    </xdr:from>
    <xdr:ext cx="762000" cy="259045"/>
    <xdr:sp macro="" textlink="">
      <xdr:nvSpPr>
        <xdr:cNvPr id="425" name="テキスト ボックス 424"/>
        <xdr:cNvSpPr txBox="1"/>
      </xdr:nvSpPr>
      <xdr:spPr>
        <a:xfrm>
          <a:off x="14401800" y="1339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58420</xdr:rowOff>
    </xdr:from>
    <xdr:to>
      <xdr:col>69</xdr:col>
      <xdr:colOff>92075</xdr:colOff>
      <xdr:row>79</xdr:row>
      <xdr:rowOff>24130</xdr:rowOff>
    </xdr:to>
    <xdr:cxnSp macro="">
      <xdr:nvCxnSpPr>
        <xdr:cNvPr id="426" name="直線コネクタ 425"/>
        <xdr:cNvCxnSpPr/>
      </xdr:nvCxnSpPr>
      <xdr:spPr>
        <a:xfrm flipV="1">
          <a:off x="13004800" y="134315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87630</xdr:rowOff>
    </xdr:from>
    <xdr:to>
      <xdr:col>69</xdr:col>
      <xdr:colOff>142875</xdr:colOff>
      <xdr:row>79</xdr:row>
      <xdr:rowOff>17780</xdr:rowOff>
    </xdr:to>
    <xdr:sp macro="" textlink="">
      <xdr:nvSpPr>
        <xdr:cNvPr id="427" name="フローチャート: 判断 426"/>
        <xdr:cNvSpPr/>
      </xdr:nvSpPr>
      <xdr:spPr>
        <a:xfrm>
          <a:off x="13843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2557</xdr:rowOff>
    </xdr:from>
    <xdr:ext cx="762000" cy="259045"/>
    <xdr:sp macro="" textlink="">
      <xdr:nvSpPr>
        <xdr:cNvPr id="428" name="テキスト ボックス 427"/>
        <xdr:cNvSpPr txBox="1"/>
      </xdr:nvSpPr>
      <xdr:spPr>
        <a:xfrm>
          <a:off x="13512800" y="13547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129539</xdr:rowOff>
    </xdr:from>
    <xdr:to>
      <xdr:col>65</xdr:col>
      <xdr:colOff>53975</xdr:colOff>
      <xdr:row>79</xdr:row>
      <xdr:rowOff>59689</xdr:rowOff>
    </xdr:to>
    <xdr:sp macro="" textlink="">
      <xdr:nvSpPr>
        <xdr:cNvPr id="429" name="フローチャート: 判断 428"/>
        <xdr:cNvSpPr/>
      </xdr:nvSpPr>
      <xdr:spPr>
        <a:xfrm>
          <a:off x="12954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69866</xdr:rowOff>
    </xdr:from>
    <xdr:ext cx="762000" cy="259045"/>
    <xdr:sp macro="" textlink="">
      <xdr:nvSpPr>
        <xdr:cNvPr id="430" name="テキスト ボックス 429"/>
        <xdr:cNvSpPr txBox="1"/>
      </xdr:nvSpPr>
      <xdr:spPr>
        <a:xfrm>
          <a:off x="12623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102870</xdr:rowOff>
    </xdr:from>
    <xdr:to>
      <xdr:col>82</xdr:col>
      <xdr:colOff>158750</xdr:colOff>
      <xdr:row>79</xdr:row>
      <xdr:rowOff>33020</xdr:rowOff>
    </xdr:to>
    <xdr:sp macro="" textlink="">
      <xdr:nvSpPr>
        <xdr:cNvPr id="436" name="楕円 435"/>
        <xdr:cNvSpPr/>
      </xdr:nvSpPr>
      <xdr:spPr>
        <a:xfrm>
          <a:off x="16459200" y="1347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74947</xdr:rowOff>
    </xdr:from>
    <xdr:ext cx="762000" cy="259045"/>
    <xdr:sp macro="" textlink="">
      <xdr:nvSpPr>
        <xdr:cNvPr id="437" name="公債費以外該当値テキスト"/>
        <xdr:cNvSpPr txBox="1"/>
      </xdr:nvSpPr>
      <xdr:spPr>
        <a:xfrm>
          <a:off x="16598900" y="13448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38100</xdr:rowOff>
    </xdr:from>
    <xdr:to>
      <xdr:col>78</xdr:col>
      <xdr:colOff>120650</xdr:colOff>
      <xdr:row>78</xdr:row>
      <xdr:rowOff>139700</xdr:rowOff>
    </xdr:to>
    <xdr:sp macro="" textlink="">
      <xdr:nvSpPr>
        <xdr:cNvPr id="438" name="楕円 437"/>
        <xdr:cNvSpPr/>
      </xdr:nvSpPr>
      <xdr:spPr>
        <a:xfrm>
          <a:off x="156210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124477</xdr:rowOff>
    </xdr:from>
    <xdr:ext cx="736600" cy="259045"/>
    <xdr:sp macro="" textlink="">
      <xdr:nvSpPr>
        <xdr:cNvPr id="439" name="テキスト ボックス 438"/>
        <xdr:cNvSpPr txBox="1"/>
      </xdr:nvSpPr>
      <xdr:spPr>
        <a:xfrm>
          <a:off x="15290800" y="1349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83820</xdr:rowOff>
    </xdr:from>
    <xdr:to>
      <xdr:col>74</xdr:col>
      <xdr:colOff>31750</xdr:colOff>
      <xdr:row>78</xdr:row>
      <xdr:rowOff>13970</xdr:rowOff>
    </xdr:to>
    <xdr:sp macro="" textlink="">
      <xdr:nvSpPr>
        <xdr:cNvPr id="440" name="楕円 439"/>
        <xdr:cNvSpPr/>
      </xdr:nvSpPr>
      <xdr:spPr>
        <a:xfrm>
          <a:off x="14732000" y="1328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24147</xdr:rowOff>
    </xdr:from>
    <xdr:ext cx="762000" cy="259045"/>
    <xdr:sp macro="" textlink="">
      <xdr:nvSpPr>
        <xdr:cNvPr id="441" name="テキスト ボックス 440"/>
        <xdr:cNvSpPr txBox="1"/>
      </xdr:nvSpPr>
      <xdr:spPr>
        <a:xfrm>
          <a:off x="14401800" y="13054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7620</xdr:rowOff>
    </xdr:from>
    <xdr:to>
      <xdr:col>69</xdr:col>
      <xdr:colOff>142875</xdr:colOff>
      <xdr:row>78</xdr:row>
      <xdr:rowOff>109220</xdr:rowOff>
    </xdr:to>
    <xdr:sp macro="" textlink="">
      <xdr:nvSpPr>
        <xdr:cNvPr id="442" name="楕円 441"/>
        <xdr:cNvSpPr/>
      </xdr:nvSpPr>
      <xdr:spPr>
        <a:xfrm>
          <a:off x="13843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119397</xdr:rowOff>
    </xdr:from>
    <xdr:ext cx="762000" cy="259045"/>
    <xdr:sp macro="" textlink="">
      <xdr:nvSpPr>
        <xdr:cNvPr id="443" name="テキスト ボックス 442"/>
        <xdr:cNvSpPr txBox="1"/>
      </xdr:nvSpPr>
      <xdr:spPr>
        <a:xfrm>
          <a:off x="13512800" y="1314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144780</xdr:rowOff>
    </xdr:from>
    <xdr:to>
      <xdr:col>65</xdr:col>
      <xdr:colOff>53975</xdr:colOff>
      <xdr:row>79</xdr:row>
      <xdr:rowOff>74930</xdr:rowOff>
    </xdr:to>
    <xdr:sp macro="" textlink="">
      <xdr:nvSpPr>
        <xdr:cNvPr id="444" name="楕円 443"/>
        <xdr:cNvSpPr/>
      </xdr:nvSpPr>
      <xdr:spPr>
        <a:xfrm>
          <a:off x="12954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59707</xdr:rowOff>
    </xdr:from>
    <xdr:ext cx="762000" cy="259045"/>
    <xdr:sp macro="" textlink="">
      <xdr:nvSpPr>
        <xdr:cNvPr id="445" name="テキスト ボックス 444"/>
        <xdr:cNvSpPr txBox="1"/>
      </xdr:nvSpPr>
      <xdr:spPr>
        <a:xfrm>
          <a:off x="126238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北海道喜茂別町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154506</xdr:rowOff>
    </xdr:from>
    <xdr:to>
      <xdr:col>29</xdr:col>
      <xdr:colOff>127000</xdr:colOff>
      <xdr:row>18</xdr:row>
      <xdr:rowOff>139366</xdr:rowOff>
    </xdr:to>
    <xdr:cxnSp macro="">
      <xdr:nvCxnSpPr>
        <xdr:cNvPr id="44" name="直線コネクタ 43"/>
        <xdr:cNvCxnSpPr/>
      </xdr:nvCxnSpPr>
      <xdr:spPr bwMode="auto">
        <a:xfrm flipV="1">
          <a:off x="5651500" y="2088081"/>
          <a:ext cx="0" cy="11850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111443</xdr:rowOff>
    </xdr:from>
    <xdr:ext cx="762000" cy="259045"/>
    <xdr:sp macro="" textlink="">
      <xdr:nvSpPr>
        <xdr:cNvPr id="45" name="人口1人当たり決算額の推移最小値テキスト130"/>
        <xdr:cNvSpPr txBox="1"/>
      </xdr:nvSpPr>
      <xdr:spPr>
        <a:xfrm>
          <a:off x="5740400" y="3245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139366</xdr:rowOff>
    </xdr:from>
    <xdr:to>
      <xdr:col>30</xdr:col>
      <xdr:colOff>25400</xdr:colOff>
      <xdr:row>18</xdr:row>
      <xdr:rowOff>139366</xdr:rowOff>
    </xdr:to>
    <xdr:cxnSp macro="">
      <xdr:nvCxnSpPr>
        <xdr:cNvPr id="46" name="直線コネクタ 45"/>
        <xdr:cNvCxnSpPr/>
      </xdr:nvCxnSpPr>
      <xdr:spPr bwMode="auto">
        <a:xfrm>
          <a:off x="5562600" y="32730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69433</xdr:rowOff>
    </xdr:from>
    <xdr:ext cx="762000" cy="259045"/>
    <xdr:sp macro="" textlink="">
      <xdr:nvSpPr>
        <xdr:cNvPr id="47" name="人口1人当たり決算額の推移最大値テキスト130"/>
        <xdr:cNvSpPr txBox="1"/>
      </xdr:nvSpPr>
      <xdr:spPr>
        <a:xfrm>
          <a:off x="5740400" y="1831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154506</xdr:rowOff>
    </xdr:from>
    <xdr:to>
      <xdr:col>30</xdr:col>
      <xdr:colOff>25400</xdr:colOff>
      <xdr:row>11</xdr:row>
      <xdr:rowOff>154506</xdr:rowOff>
    </xdr:to>
    <xdr:cxnSp macro="">
      <xdr:nvCxnSpPr>
        <xdr:cNvPr id="48" name="直線コネクタ 47"/>
        <xdr:cNvCxnSpPr/>
      </xdr:nvCxnSpPr>
      <xdr:spPr bwMode="auto">
        <a:xfrm>
          <a:off x="5562600" y="20880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157211</xdr:rowOff>
    </xdr:from>
    <xdr:to>
      <xdr:col>29</xdr:col>
      <xdr:colOff>127000</xdr:colOff>
      <xdr:row>17</xdr:row>
      <xdr:rowOff>16024</xdr:rowOff>
    </xdr:to>
    <xdr:cxnSp macro="">
      <xdr:nvCxnSpPr>
        <xdr:cNvPr id="49" name="直線コネクタ 48"/>
        <xdr:cNvCxnSpPr/>
      </xdr:nvCxnSpPr>
      <xdr:spPr bwMode="auto">
        <a:xfrm flipV="1">
          <a:off x="5003800" y="2948036"/>
          <a:ext cx="647700" cy="302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141988</xdr:rowOff>
    </xdr:from>
    <xdr:ext cx="762000" cy="259045"/>
    <xdr:sp macro="" textlink="">
      <xdr:nvSpPr>
        <xdr:cNvPr id="50" name="人口1人当たり決算額の推移平均値テキスト130"/>
        <xdr:cNvSpPr txBox="1"/>
      </xdr:nvSpPr>
      <xdr:spPr>
        <a:xfrm>
          <a:off x="5740400" y="29328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169537</xdr:rowOff>
    </xdr:from>
    <xdr:to>
      <xdr:col>29</xdr:col>
      <xdr:colOff>177800</xdr:colOff>
      <xdr:row>17</xdr:row>
      <xdr:rowOff>99687</xdr:rowOff>
    </xdr:to>
    <xdr:sp macro="" textlink="">
      <xdr:nvSpPr>
        <xdr:cNvPr id="51" name="フローチャート: 判断 50"/>
        <xdr:cNvSpPr/>
      </xdr:nvSpPr>
      <xdr:spPr bwMode="auto">
        <a:xfrm>
          <a:off x="5600700" y="29603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16024</xdr:rowOff>
    </xdr:from>
    <xdr:to>
      <xdr:col>26</xdr:col>
      <xdr:colOff>50800</xdr:colOff>
      <xdr:row>17</xdr:row>
      <xdr:rowOff>23715</xdr:rowOff>
    </xdr:to>
    <xdr:cxnSp macro="">
      <xdr:nvCxnSpPr>
        <xdr:cNvPr id="52" name="直線コネクタ 51"/>
        <xdr:cNvCxnSpPr/>
      </xdr:nvCxnSpPr>
      <xdr:spPr bwMode="auto">
        <a:xfrm flipV="1">
          <a:off x="4305300" y="2978299"/>
          <a:ext cx="698500" cy="76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17775</xdr:rowOff>
    </xdr:from>
    <xdr:to>
      <xdr:col>26</xdr:col>
      <xdr:colOff>101600</xdr:colOff>
      <xdr:row>17</xdr:row>
      <xdr:rowOff>119375</xdr:rowOff>
    </xdr:to>
    <xdr:sp macro="" textlink="">
      <xdr:nvSpPr>
        <xdr:cNvPr id="53" name="フローチャート: 判断 52"/>
        <xdr:cNvSpPr/>
      </xdr:nvSpPr>
      <xdr:spPr bwMode="auto">
        <a:xfrm>
          <a:off x="4953000" y="29800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104152</xdr:rowOff>
    </xdr:from>
    <xdr:ext cx="736600" cy="259045"/>
    <xdr:sp macro="" textlink="">
      <xdr:nvSpPr>
        <xdr:cNvPr id="54" name="テキスト ボックス 53"/>
        <xdr:cNvSpPr txBox="1"/>
      </xdr:nvSpPr>
      <xdr:spPr>
        <a:xfrm>
          <a:off x="4622800" y="3066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23715</xdr:rowOff>
    </xdr:from>
    <xdr:to>
      <xdr:col>22</xdr:col>
      <xdr:colOff>114300</xdr:colOff>
      <xdr:row>17</xdr:row>
      <xdr:rowOff>43856</xdr:rowOff>
    </xdr:to>
    <xdr:cxnSp macro="">
      <xdr:nvCxnSpPr>
        <xdr:cNvPr id="55" name="直線コネクタ 54"/>
        <xdr:cNvCxnSpPr/>
      </xdr:nvCxnSpPr>
      <xdr:spPr bwMode="auto">
        <a:xfrm flipV="1">
          <a:off x="3606800" y="2985990"/>
          <a:ext cx="698500" cy="201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36776</xdr:rowOff>
    </xdr:from>
    <xdr:to>
      <xdr:col>22</xdr:col>
      <xdr:colOff>165100</xdr:colOff>
      <xdr:row>17</xdr:row>
      <xdr:rowOff>138376</xdr:rowOff>
    </xdr:to>
    <xdr:sp macro="" textlink="">
      <xdr:nvSpPr>
        <xdr:cNvPr id="56" name="フローチャート: 判断 55"/>
        <xdr:cNvSpPr/>
      </xdr:nvSpPr>
      <xdr:spPr bwMode="auto">
        <a:xfrm>
          <a:off x="4254500" y="29990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123153</xdr:rowOff>
    </xdr:from>
    <xdr:ext cx="762000" cy="259045"/>
    <xdr:sp macro="" textlink="">
      <xdr:nvSpPr>
        <xdr:cNvPr id="57" name="テキスト ボックス 56"/>
        <xdr:cNvSpPr txBox="1"/>
      </xdr:nvSpPr>
      <xdr:spPr>
        <a:xfrm>
          <a:off x="3924300" y="3085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38926</xdr:rowOff>
    </xdr:from>
    <xdr:to>
      <xdr:col>18</xdr:col>
      <xdr:colOff>177800</xdr:colOff>
      <xdr:row>17</xdr:row>
      <xdr:rowOff>43856</xdr:rowOff>
    </xdr:to>
    <xdr:cxnSp macro="">
      <xdr:nvCxnSpPr>
        <xdr:cNvPr id="58" name="直線コネクタ 57"/>
        <xdr:cNvCxnSpPr/>
      </xdr:nvCxnSpPr>
      <xdr:spPr bwMode="auto">
        <a:xfrm>
          <a:off x="2908300" y="3001201"/>
          <a:ext cx="698500" cy="49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50949</xdr:rowOff>
    </xdr:from>
    <xdr:to>
      <xdr:col>19</xdr:col>
      <xdr:colOff>38100</xdr:colOff>
      <xdr:row>17</xdr:row>
      <xdr:rowOff>152549</xdr:rowOff>
    </xdr:to>
    <xdr:sp macro="" textlink="">
      <xdr:nvSpPr>
        <xdr:cNvPr id="59" name="フローチャート: 判断 58"/>
        <xdr:cNvSpPr/>
      </xdr:nvSpPr>
      <xdr:spPr bwMode="auto">
        <a:xfrm>
          <a:off x="35560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137326</xdr:rowOff>
    </xdr:from>
    <xdr:ext cx="762000" cy="259045"/>
    <xdr:sp macro="" textlink="">
      <xdr:nvSpPr>
        <xdr:cNvPr id="60" name="テキスト ボックス 59"/>
        <xdr:cNvSpPr txBox="1"/>
      </xdr:nvSpPr>
      <xdr:spPr>
        <a:xfrm>
          <a:off x="3225800" y="3099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61724</xdr:rowOff>
    </xdr:from>
    <xdr:to>
      <xdr:col>15</xdr:col>
      <xdr:colOff>101600</xdr:colOff>
      <xdr:row>17</xdr:row>
      <xdr:rowOff>163324</xdr:rowOff>
    </xdr:to>
    <xdr:sp macro="" textlink="">
      <xdr:nvSpPr>
        <xdr:cNvPr id="61" name="フローチャート: 判断 60"/>
        <xdr:cNvSpPr/>
      </xdr:nvSpPr>
      <xdr:spPr bwMode="auto">
        <a:xfrm>
          <a:off x="28575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148101</xdr:rowOff>
    </xdr:from>
    <xdr:ext cx="762000" cy="259045"/>
    <xdr:sp macro="" textlink="">
      <xdr:nvSpPr>
        <xdr:cNvPr id="62" name="テキスト ボックス 61"/>
        <xdr:cNvSpPr txBox="1"/>
      </xdr:nvSpPr>
      <xdr:spPr>
        <a:xfrm>
          <a:off x="2527300" y="3110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106411</xdr:rowOff>
    </xdr:from>
    <xdr:to>
      <xdr:col>29</xdr:col>
      <xdr:colOff>177800</xdr:colOff>
      <xdr:row>17</xdr:row>
      <xdr:rowOff>36561</xdr:rowOff>
    </xdr:to>
    <xdr:sp macro="" textlink="">
      <xdr:nvSpPr>
        <xdr:cNvPr id="68" name="楕円 67"/>
        <xdr:cNvSpPr/>
      </xdr:nvSpPr>
      <xdr:spPr bwMode="auto">
        <a:xfrm>
          <a:off x="5600700" y="28972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122938</xdr:rowOff>
    </xdr:from>
    <xdr:ext cx="762000" cy="259045"/>
    <xdr:sp macro="" textlink="">
      <xdr:nvSpPr>
        <xdr:cNvPr id="69" name="人口1人当たり決算額の推移該当値テキスト130"/>
        <xdr:cNvSpPr txBox="1"/>
      </xdr:nvSpPr>
      <xdr:spPr>
        <a:xfrm>
          <a:off x="5740400" y="2742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136674</xdr:rowOff>
    </xdr:from>
    <xdr:to>
      <xdr:col>26</xdr:col>
      <xdr:colOff>101600</xdr:colOff>
      <xdr:row>17</xdr:row>
      <xdr:rowOff>66824</xdr:rowOff>
    </xdr:to>
    <xdr:sp macro="" textlink="">
      <xdr:nvSpPr>
        <xdr:cNvPr id="70" name="楕円 69"/>
        <xdr:cNvSpPr/>
      </xdr:nvSpPr>
      <xdr:spPr bwMode="auto">
        <a:xfrm>
          <a:off x="4953000" y="29274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77001</xdr:rowOff>
    </xdr:from>
    <xdr:ext cx="736600" cy="259045"/>
    <xdr:sp macro="" textlink="">
      <xdr:nvSpPr>
        <xdr:cNvPr id="71" name="テキスト ボックス 70"/>
        <xdr:cNvSpPr txBox="1"/>
      </xdr:nvSpPr>
      <xdr:spPr>
        <a:xfrm>
          <a:off x="4622800" y="26963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144365</xdr:rowOff>
    </xdr:from>
    <xdr:to>
      <xdr:col>22</xdr:col>
      <xdr:colOff>165100</xdr:colOff>
      <xdr:row>17</xdr:row>
      <xdr:rowOff>74515</xdr:rowOff>
    </xdr:to>
    <xdr:sp macro="" textlink="">
      <xdr:nvSpPr>
        <xdr:cNvPr id="72" name="楕円 71"/>
        <xdr:cNvSpPr/>
      </xdr:nvSpPr>
      <xdr:spPr bwMode="auto">
        <a:xfrm>
          <a:off x="4254500" y="29351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84692</xdr:rowOff>
    </xdr:from>
    <xdr:ext cx="762000" cy="259045"/>
    <xdr:sp macro="" textlink="">
      <xdr:nvSpPr>
        <xdr:cNvPr id="73" name="テキスト ボックス 72"/>
        <xdr:cNvSpPr txBox="1"/>
      </xdr:nvSpPr>
      <xdr:spPr>
        <a:xfrm>
          <a:off x="3924300" y="2704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164506</xdr:rowOff>
    </xdr:from>
    <xdr:to>
      <xdr:col>19</xdr:col>
      <xdr:colOff>38100</xdr:colOff>
      <xdr:row>17</xdr:row>
      <xdr:rowOff>94656</xdr:rowOff>
    </xdr:to>
    <xdr:sp macro="" textlink="">
      <xdr:nvSpPr>
        <xdr:cNvPr id="74" name="楕円 73"/>
        <xdr:cNvSpPr/>
      </xdr:nvSpPr>
      <xdr:spPr bwMode="auto">
        <a:xfrm>
          <a:off x="3556000" y="29553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104833</xdr:rowOff>
    </xdr:from>
    <xdr:ext cx="762000" cy="259045"/>
    <xdr:sp macro="" textlink="">
      <xdr:nvSpPr>
        <xdr:cNvPr id="75" name="テキスト ボックス 74"/>
        <xdr:cNvSpPr txBox="1"/>
      </xdr:nvSpPr>
      <xdr:spPr>
        <a:xfrm>
          <a:off x="3225800" y="2724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159576</xdr:rowOff>
    </xdr:from>
    <xdr:to>
      <xdr:col>15</xdr:col>
      <xdr:colOff>101600</xdr:colOff>
      <xdr:row>17</xdr:row>
      <xdr:rowOff>89726</xdr:rowOff>
    </xdr:to>
    <xdr:sp macro="" textlink="">
      <xdr:nvSpPr>
        <xdr:cNvPr id="76" name="楕円 75"/>
        <xdr:cNvSpPr/>
      </xdr:nvSpPr>
      <xdr:spPr bwMode="auto">
        <a:xfrm>
          <a:off x="2857500" y="29504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99903</xdr:rowOff>
    </xdr:from>
    <xdr:ext cx="762000" cy="259045"/>
    <xdr:sp macro="" textlink="">
      <xdr:nvSpPr>
        <xdr:cNvPr id="77" name="テキスト ボックス 76"/>
        <xdr:cNvSpPr txBox="1"/>
      </xdr:nvSpPr>
      <xdr:spPr>
        <a:xfrm>
          <a:off x="2527300" y="2719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208903</xdr:rowOff>
    </xdr:from>
    <xdr:to>
      <xdr:col>29</xdr:col>
      <xdr:colOff>127000</xdr:colOff>
      <xdr:row>37</xdr:row>
      <xdr:rowOff>18466</xdr:rowOff>
    </xdr:to>
    <xdr:cxnSp macro="">
      <xdr:nvCxnSpPr>
        <xdr:cNvPr id="103" name="直線コネクタ 102"/>
        <xdr:cNvCxnSpPr/>
      </xdr:nvCxnSpPr>
      <xdr:spPr bwMode="auto">
        <a:xfrm flipV="1">
          <a:off x="5651500" y="6133453"/>
          <a:ext cx="0" cy="100971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36</xdr:row>
      <xdr:rowOff>161993</xdr:rowOff>
    </xdr:from>
    <xdr:ext cx="762000" cy="259045"/>
    <xdr:sp macro="" textlink="">
      <xdr:nvSpPr>
        <xdr:cNvPr id="104" name="人口1人当たり決算額の推移最小値テキスト445"/>
        <xdr:cNvSpPr txBox="1"/>
      </xdr:nvSpPr>
      <xdr:spPr>
        <a:xfrm>
          <a:off x="5740400" y="7115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18466</xdr:rowOff>
    </xdr:from>
    <xdr:to>
      <xdr:col>30</xdr:col>
      <xdr:colOff>25400</xdr:colOff>
      <xdr:row>37</xdr:row>
      <xdr:rowOff>18466</xdr:rowOff>
    </xdr:to>
    <xdr:cxnSp macro="">
      <xdr:nvCxnSpPr>
        <xdr:cNvPr id="105" name="直線コネクタ 104"/>
        <xdr:cNvCxnSpPr/>
      </xdr:nvCxnSpPr>
      <xdr:spPr bwMode="auto">
        <a:xfrm>
          <a:off x="5562600" y="71431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123830</xdr:rowOff>
    </xdr:from>
    <xdr:ext cx="762000" cy="259045"/>
    <xdr:sp macro="" textlink="">
      <xdr:nvSpPr>
        <xdr:cNvPr id="106" name="人口1人当たり決算額の推移最大値テキスト445"/>
        <xdr:cNvSpPr txBox="1"/>
      </xdr:nvSpPr>
      <xdr:spPr>
        <a:xfrm>
          <a:off x="5740400" y="5876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208903</xdr:rowOff>
    </xdr:from>
    <xdr:to>
      <xdr:col>30</xdr:col>
      <xdr:colOff>25400</xdr:colOff>
      <xdr:row>33</xdr:row>
      <xdr:rowOff>208903</xdr:rowOff>
    </xdr:to>
    <xdr:cxnSp macro="">
      <xdr:nvCxnSpPr>
        <xdr:cNvPr id="107" name="直線コネクタ 106"/>
        <xdr:cNvCxnSpPr/>
      </xdr:nvCxnSpPr>
      <xdr:spPr bwMode="auto">
        <a:xfrm>
          <a:off x="5562600" y="61334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75652</xdr:rowOff>
    </xdr:from>
    <xdr:to>
      <xdr:col>29</xdr:col>
      <xdr:colOff>127000</xdr:colOff>
      <xdr:row>35</xdr:row>
      <xdr:rowOff>77828</xdr:rowOff>
    </xdr:to>
    <xdr:cxnSp macro="">
      <xdr:nvCxnSpPr>
        <xdr:cNvPr id="108" name="直線コネクタ 107"/>
        <xdr:cNvCxnSpPr/>
      </xdr:nvCxnSpPr>
      <xdr:spPr bwMode="auto">
        <a:xfrm>
          <a:off x="5003800" y="6686002"/>
          <a:ext cx="647700" cy="21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62606</xdr:rowOff>
    </xdr:from>
    <xdr:ext cx="762000" cy="259045"/>
    <xdr:sp macro="" textlink="">
      <xdr:nvSpPr>
        <xdr:cNvPr id="109" name="人口1人当たり決算額の推移平均値テキスト445"/>
        <xdr:cNvSpPr txBox="1"/>
      </xdr:nvSpPr>
      <xdr:spPr>
        <a:xfrm>
          <a:off x="5740400" y="66729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89295</xdr:rowOff>
    </xdr:from>
    <xdr:to>
      <xdr:col>29</xdr:col>
      <xdr:colOff>177800</xdr:colOff>
      <xdr:row>35</xdr:row>
      <xdr:rowOff>190895</xdr:rowOff>
    </xdr:to>
    <xdr:sp macro="" textlink="">
      <xdr:nvSpPr>
        <xdr:cNvPr id="110" name="フローチャート: 判断 109"/>
        <xdr:cNvSpPr/>
      </xdr:nvSpPr>
      <xdr:spPr bwMode="auto">
        <a:xfrm>
          <a:off x="5600700" y="6699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75652</xdr:rowOff>
    </xdr:from>
    <xdr:to>
      <xdr:col>26</xdr:col>
      <xdr:colOff>50800</xdr:colOff>
      <xdr:row>35</xdr:row>
      <xdr:rowOff>108145</xdr:rowOff>
    </xdr:to>
    <xdr:cxnSp macro="">
      <xdr:nvCxnSpPr>
        <xdr:cNvPr id="111" name="直線コネクタ 110"/>
        <xdr:cNvCxnSpPr/>
      </xdr:nvCxnSpPr>
      <xdr:spPr bwMode="auto">
        <a:xfrm flipV="1">
          <a:off x="4305300" y="6686002"/>
          <a:ext cx="698500" cy="324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104570</xdr:rowOff>
    </xdr:from>
    <xdr:to>
      <xdr:col>26</xdr:col>
      <xdr:colOff>101600</xdr:colOff>
      <xdr:row>35</xdr:row>
      <xdr:rowOff>206170</xdr:rowOff>
    </xdr:to>
    <xdr:sp macro="" textlink="">
      <xdr:nvSpPr>
        <xdr:cNvPr id="112" name="フローチャート: 判断 111"/>
        <xdr:cNvSpPr/>
      </xdr:nvSpPr>
      <xdr:spPr bwMode="auto">
        <a:xfrm>
          <a:off x="4953000" y="67149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190947</xdr:rowOff>
    </xdr:from>
    <xdr:ext cx="736600" cy="259045"/>
    <xdr:sp macro="" textlink="">
      <xdr:nvSpPr>
        <xdr:cNvPr id="113" name="テキスト ボックス 112"/>
        <xdr:cNvSpPr txBox="1"/>
      </xdr:nvSpPr>
      <xdr:spPr>
        <a:xfrm>
          <a:off x="4622800" y="6801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97218</xdr:rowOff>
    </xdr:from>
    <xdr:to>
      <xdr:col>22</xdr:col>
      <xdr:colOff>114300</xdr:colOff>
      <xdr:row>35</xdr:row>
      <xdr:rowOff>108145</xdr:rowOff>
    </xdr:to>
    <xdr:cxnSp macro="">
      <xdr:nvCxnSpPr>
        <xdr:cNvPr id="114" name="直線コネクタ 113"/>
        <xdr:cNvCxnSpPr/>
      </xdr:nvCxnSpPr>
      <xdr:spPr bwMode="auto">
        <a:xfrm>
          <a:off x="3606800" y="6707568"/>
          <a:ext cx="698500" cy="109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123630</xdr:rowOff>
    </xdr:from>
    <xdr:to>
      <xdr:col>22</xdr:col>
      <xdr:colOff>165100</xdr:colOff>
      <xdr:row>35</xdr:row>
      <xdr:rowOff>225230</xdr:rowOff>
    </xdr:to>
    <xdr:sp macro="" textlink="">
      <xdr:nvSpPr>
        <xdr:cNvPr id="115" name="フローチャート: 判断 114"/>
        <xdr:cNvSpPr/>
      </xdr:nvSpPr>
      <xdr:spPr bwMode="auto">
        <a:xfrm>
          <a:off x="4254500" y="67339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210007</xdr:rowOff>
    </xdr:from>
    <xdr:ext cx="762000" cy="259045"/>
    <xdr:sp macro="" textlink="">
      <xdr:nvSpPr>
        <xdr:cNvPr id="116" name="テキスト ボックス 115"/>
        <xdr:cNvSpPr txBox="1"/>
      </xdr:nvSpPr>
      <xdr:spPr>
        <a:xfrm>
          <a:off x="3924300" y="682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89761</xdr:rowOff>
    </xdr:from>
    <xdr:to>
      <xdr:col>18</xdr:col>
      <xdr:colOff>177800</xdr:colOff>
      <xdr:row>35</xdr:row>
      <xdr:rowOff>97218</xdr:rowOff>
    </xdr:to>
    <xdr:cxnSp macro="">
      <xdr:nvCxnSpPr>
        <xdr:cNvPr id="117" name="直線コネクタ 116"/>
        <xdr:cNvCxnSpPr/>
      </xdr:nvCxnSpPr>
      <xdr:spPr bwMode="auto">
        <a:xfrm>
          <a:off x="2908300" y="6700111"/>
          <a:ext cx="698500" cy="74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145763</xdr:rowOff>
    </xdr:from>
    <xdr:to>
      <xdr:col>19</xdr:col>
      <xdr:colOff>38100</xdr:colOff>
      <xdr:row>35</xdr:row>
      <xdr:rowOff>247363</xdr:rowOff>
    </xdr:to>
    <xdr:sp macro="" textlink="">
      <xdr:nvSpPr>
        <xdr:cNvPr id="118" name="フローチャート: 判断 117"/>
        <xdr:cNvSpPr/>
      </xdr:nvSpPr>
      <xdr:spPr bwMode="auto">
        <a:xfrm>
          <a:off x="3556000" y="67561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232140</xdr:rowOff>
    </xdr:from>
    <xdr:ext cx="762000" cy="259045"/>
    <xdr:sp macro="" textlink="">
      <xdr:nvSpPr>
        <xdr:cNvPr id="119" name="テキスト ボックス 118"/>
        <xdr:cNvSpPr txBox="1"/>
      </xdr:nvSpPr>
      <xdr:spPr>
        <a:xfrm>
          <a:off x="3225800" y="684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157033</xdr:rowOff>
    </xdr:from>
    <xdr:to>
      <xdr:col>15</xdr:col>
      <xdr:colOff>101600</xdr:colOff>
      <xdr:row>35</xdr:row>
      <xdr:rowOff>258633</xdr:rowOff>
    </xdr:to>
    <xdr:sp macro="" textlink="">
      <xdr:nvSpPr>
        <xdr:cNvPr id="120" name="フローチャート: 判断 119"/>
        <xdr:cNvSpPr/>
      </xdr:nvSpPr>
      <xdr:spPr bwMode="auto">
        <a:xfrm>
          <a:off x="2857500" y="67673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243410</xdr:rowOff>
    </xdr:from>
    <xdr:ext cx="762000" cy="259045"/>
    <xdr:sp macro="" textlink="">
      <xdr:nvSpPr>
        <xdr:cNvPr id="121" name="テキスト ボックス 120"/>
        <xdr:cNvSpPr txBox="1"/>
      </xdr:nvSpPr>
      <xdr:spPr>
        <a:xfrm>
          <a:off x="2527300" y="6853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27028</xdr:rowOff>
    </xdr:from>
    <xdr:to>
      <xdr:col>29</xdr:col>
      <xdr:colOff>177800</xdr:colOff>
      <xdr:row>35</xdr:row>
      <xdr:rowOff>128628</xdr:rowOff>
    </xdr:to>
    <xdr:sp macro="" textlink="">
      <xdr:nvSpPr>
        <xdr:cNvPr id="127" name="楕円 126"/>
        <xdr:cNvSpPr/>
      </xdr:nvSpPr>
      <xdr:spPr bwMode="auto">
        <a:xfrm>
          <a:off x="5600700" y="66373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215005</xdr:rowOff>
    </xdr:from>
    <xdr:ext cx="762000" cy="259045"/>
    <xdr:sp macro="" textlink="">
      <xdr:nvSpPr>
        <xdr:cNvPr id="128" name="人口1人当たり決算額の推移該当値テキスト445"/>
        <xdr:cNvSpPr txBox="1"/>
      </xdr:nvSpPr>
      <xdr:spPr>
        <a:xfrm>
          <a:off x="5740400" y="6482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24852</xdr:rowOff>
    </xdr:from>
    <xdr:to>
      <xdr:col>26</xdr:col>
      <xdr:colOff>101600</xdr:colOff>
      <xdr:row>35</xdr:row>
      <xdr:rowOff>126452</xdr:rowOff>
    </xdr:to>
    <xdr:sp macro="" textlink="">
      <xdr:nvSpPr>
        <xdr:cNvPr id="129" name="楕円 128"/>
        <xdr:cNvSpPr/>
      </xdr:nvSpPr>
      <xdr:spPr bwMode="auto">
        <a:xfrm>
          <a:off x="4953000" y="66352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136629</xdr:rowOff>
    </xdr:from>
    <xdr:ext cx="736600" cy="259045"/>
    <xdr:sp macro="" textlink="">
      <xdr:nvSpPr>
        <xdr:cNvPr id="130" name="テキスト ボックス 129"/>
        <xdr:cNvSpPr txBox="1"/>
      </xdr:nvSpPr>
      <xdr:spPr>
        <a:xfrm>
          <a:off x="4622800" y="64040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57345</xdr:rowOff>
    </xdr:from>
    <xdr:to>
      <xdr:col>22</xdr:col>
      <xdr:colOff>165100</xdr:colOff>
      <xdr:row>35</xdr:row>
      <xdr:rowOff>158945</xdr:rowOff>
    </xdr:to>
    <xdr:sp macro="" textlink="">
      <xdr:nvSpPr>
        <xdr:cNvPr id="131" name="楕円 130"/>
        <xdr:cNvSpPr/>
      </xdr:nvSpPr>
      <xdr:spPr bwMode="auto">
        <a:xfrm>
          <a:off x="4254500" y="66676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169122</xdr:rowOff>
    </xdr:from>
    <xdr:ext cx="762000" cy="259045"/>
    <xdr:sp macro="" textlink="">
      <xdr:nvSpPr>
        <xdr:cNvPr id="132" name="テキスト ボックス 131"/>
        <xdr:cNvSpPr txBox="1"/>
      </xdr:nvSpPr>
      <xdr:spPr>
        <a:xfrm>
          <a:off x="3924300" y="6436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46418</xdr:rowOff>
    </xdr:from>
    <xdr:to>
      <xdr:col>19</xdr:col>
      <xdr:colOff>38100</xdr:colOff>
      <xdr:row>35</xdr:row>
      <xdr:rowOff>148018</xdr:rowOff>
    </xdr:to>
    <xdr:sp macro="" textlink="">
      <xdr:nvSpPr>
        <xdr:cNvPr id="133" name="楕円 132"/>
        <xdr:cNvSpPr/>
      </xdr:nvSpPr>
      <xdr:spPr bwMode="auto">
        <a:xfrm>
          <a:off x="3556000" y="66567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158195</xdr:rowOff>
    </xdr:from>
    <xdr:ext cx="762000" cy="259045"/>
    <xdr:sp macro="" textlink="">
      <xdr:nvSpPr>
        <xdr:cNvPr id="134" name="テキスト ボックス 133"/>
        <xdr:cNvSpPr txBox="1"/>
      </xdr:nvSpPr>
      <xdr:spPr>
        <a:xfrm>
          <a:off x="3225800" y="6425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38961</xdr:rowOff>
    </xdr:from>
    <xdr:to>
      <xdr:col>15</xdr:col>
      <xdr:colOff>101600</xdr:colOff>
      <xdr:row>35</xdr:row>
      <xdr:rowOff>140561</xdr:rowOff>
    </xdr:to>
    <xdr:sp macro="" textlink="">
      <xdr:nvSpPr>
        <xdr:cNvPr id="135" name="楕円 134"/>
        <xdr:cNvSpPr/>
      </xdr:nvSpPr>
      <xdr:spPr bwMode="auto">
        <a:xfrm>
          <a:off x="2857500" y="66493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150738</xdr:rowOff>
    </xdr:from>
    <xdr:ext cx="762000" cy="259045"/>
    <xdr:sp macro="" textlink="">
      <xdr:nvSpPr>
        <xdr:cNvPr id="136" name="テキスト ボックス 135"/>
        <xdr:cNvSpPr txBox="1"/>
      </xdr:nvSpPr>
      <xdr:spPr>
        <a:xfrm>
          <a:off x="2527300" y="6418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北海道喜茂別町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1,957
1,885
189.41
3,148,981
3,109,043
39,938
1,939,358
2,703,034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61.0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98243</xdr:rowOff>
    </xdr:from>
    <xdr:to>
      <xdr:col>24</xdr:col>
      <xdr:colOff>62865</xdr:colOff>
      <xdr:row>37</xdr:row>
      <xdr:rowOff>170746</xdr:rowOff>
    </xdr:to>
    <xdr:cxnSp macro="">
      <xdr:nvCxnSpPr>
        <xdr:cNvPr id="55" name="直線コネクタ 54"/>
        <xdr:cNvCxnSpPr/>
      </xdr:nvCxnSpPr>
      <xdr:spPr>
        <a:xfrm flipV="1">
          <a:off x="4633595" y="5241743"/>
          <a:ext cx="1270" cy="1272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3123</xdr:rowOff>
    </xdr:from>
    <xdr:ext cx="599010" cy="259045"/>
    <xdr:sp macro="" textlink="">
      <xdr:nvSpPr>
        <xdr:cNvPr id="56" name="人件費最小値テキスト"/>
        <xdr:cNvSpPr txBox="1"/>
      </xdr:nvSpPr>
      <xdr:spPr>
        <a:xfrm>
          <a:off x="4686300" y="6518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170746</xdr:rowOff>
    </xdr:from>
    <xdr:to>
      <xdr:col>24</xdr:col>
      <xdr:colOff>152400</xdr:colOff>
      <xdr:row>37</xdr:row>
      <xdr:rowOff>170746</xdr:rowOff>
    </xdr:to>
    <xdr:cxnSp macro="">
      <xdr:nvCxnSpPr>
        <xdr:cNvPr id="57" name="直線コネクタ 56"/>
        <xdr:cNvCxnSpPr/>
      </xdr:nvCxnSpPr>
      <xdr:spPr>
        <a:xfrm>
          <a:off x="4546600" y="6514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44920</xdr:rowOff>
    </xdr:from>
    <xdr:ext cx="599010" cy="259045"/>
    <xdr:sp macro="" textlink="">
      <xdr:nvSpPr>
        <xdr:cNvPr id="58" name="人件費最大値テキスト"/>
        <xdr:cNvSpPr txBox="1"/>
      </xdr:nvSpPr>
      <xdr:spPr>
        <a:xfrm>
          <a:off x="4686300" y="501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98243</xdr:rowOff>
    </xdr:from>
    <xdr:to>
      <xdr:col>24</xdr:col>
      <xdr:colOff>152400</xdr:colOff>
      <xdr:row>30</xdr:row>
      <xdr:rowOff>98243</xdr:rowOff>
    </xdr:to>
    <xdr:cxnSp macro="">
      <xdr:nvCxnSpPr>
        <xdr:cNvPr id="59" name="直線コネクタ 58"/>
        <xdr:cNvCxnSpPr/>
      </xdr:nvCxnSpPr>
      <xdr:spPr>
        <a:xfrm>
          <a:off x="4546600" y="5241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47366</xdr:rowOff>
    </xdr:from>
    <xdr:to>
      <xdr:col>24</xdr:col>
      <xdr:colOff>63500</xdr:colOff>
      <xdr:row>36</xdr:row>
      <xdr:rowOff>51702</xdr:rowOff>
    </xdr:to>
    <xdr:cxnSp macro="">
      <xdr:nvCxnSpPr>
        <xdr:cNvPr id="60" name="直線コネクタ 59"/>
        <xdr:cNvCxnSpPr/>
      </xdr:nvCxnSpPr>
      <xdr:spPr>
        <a:xfrm flipV="1">
          <a:off x="3797300" y="6219566"/>
          <a:ext cx="838200" cy="4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22655</xdr:rowOff>
    </xdr:from>
    <xdr:ext cx="599010" cy="259045"/>
    <xdr:sp macro="" textlink="">
      <xdr:nvSpPr>
        <xdr:cNvPr id="61" name="人件費平均値テキスト"/>
        <xdr:cNvSpPr txBox="1"/>
      </xdr:nvSpPr>
      <xdr:spPr>
        <a:xfrm>
          <a:off x="4686300" y="61948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44228</xdr:rowOff>
    </xdr:from>
    <xdr:to>
      <xdr:col>24</xdr:col>
      <xdr:colOff>114300</xdr:colOff>
      <xdr:row>36</xdr:row>
      <xdr:rowOff>145828</xdr:rowOff>
    </xdr:to>
    <xdr:sp macro="" textlink="">
      <xdr:nvSpPr>
        <xdr:cNvPr id="62" name="フローチャート: 判断 61"/>
        <xdr:cNvSpPr/>
      </xdr:nvSpPr>
      <xdr:spPr>
        <a:xfrm>
          <a:off x="4584700" y="621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51702</xdr:rowOff>
    </xdr:from>
    <xdr:to>
      <xdr:col>19</xdr:col>
      <xdr:colOff>177800</xdr:colOff>
      <xdr:row>36</xdr:row>
      <xdr:rowOff>67106</xdr:rowOff>
    </xdr:to>
    <xdr:cxnSp macro="">
      <xdr:nvCxnSpPr>
        <xdr:cNvPr id="63" name="直線コネクタ 62"/>
        <xdr:cNvCxnSpPr/>
      </xdr:nvCxnSpPr>
      <xdr:spPr>
        <a:xfrm flipV="1">
          <a:off x="2908300" y="6223902"/>
          <a:ext cx="889000" cy="15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51175</xdr:rowOff>
    </xdr:from>
    <xdr:to>
      <xdr:col>20</xdr:col>
      <xdr:colOff>38100</xdr:colOff>
      <xdr:row>36</xdr:row>
      <xdr:rowOff>152775</xdr:rowOff>
    </xdr:to>
    <xdr:sp macro="" textlink="">
      <xdr:nvSpPr>
        <xdr:cNvPr id="64" name="フローチャート: 判断 63"/>
        <xdr:cNvSpPr/>
      </xdr:nvSpPr>
      <xdr:spPr>
        <a:xfrm>
          <a:off x="3746500" y="622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143902</xdr:rowOff>
    </xdr:from>
    <xdr:ext cx="599010" cy="259045"/>
    <xdr:sp macro="" textlink="">
      <xdr:nvSpPr>
        <xdr:cNvPr id="65" name="テキスト ボックス 64"/>
        <xdr:cNvSpPr txBox="1"/>
      </xdr:nvSpPr>
      <xdr:spPr>
        <a:xfrm>
          <a:off x="3497795" y="6316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67106</xdr:rowOff>
    </xdr:from>
    <xdr:to>
      <xdr:col>15</xdr:col>
      <xdr:colOff>50800</xdr:colOff>
      <xdr:row>36</xdr:row>
      <xdr:rowOff>84461</xdr:rowOff>
    </xdr:to>
    <xdr:cxnSp macro="">
      <xdr:nvCxnSpPr>
        <xdr:cNvPr id="66" name="直線コネクタ 65"/>
        <xdr:cNvCxnSpPr/>
      </xdr:nvCxnSpPr>
      <xdr:spPr>
        <a:xfrm flipV="1">
          <a:off x="2019300" y="6239306"/>
          <a:ext cx="889000" cy="17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67206</xdr:rowOff>
    </xdr:from>
    <xdr:to>
      <xdr:col>15</xdr:col>
      <xdr:colOff>101600</xdr:colOff>
      <xdr:row>36</xdr:row>
      <xdr:rowOff>168806</xdr:rowOff>
    </xdr:to>
    <xdr:sp macro="" textlink="">
      <xdr:nvSpPr>
        <xdr:cNvPr id="67" name="フローチャート: 判断 66"/>
        <xdr:cNvSpPr/>
      </xdr:nvSpPr>
      <xdr:spPr>
        <a:xfrm>
          <a:off x="28575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159933</xdr:rowOff>
    </xdr:from>
    <xdr:ext cx="599010" cy="259045"/>
    <xdr:sp macro="" textlink="">
      <xdr:nvSpPr>
        <xdr:cNvPr id="68" name="テキスト ボックス 67"/>
        <xdr:cNvSpPr txBox="1"/>
      </xdr:nvSpPr>
      <xdr:spPr>
        <a:xfrm>
          <a:off x="2608795" y="6332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84461</xdr:rowOff>
    </xdr:from>
    <xdr:to>
      <xdr:col>10</xdr:col>
      <xdr:colOff>114300</xdr:colOff>
      <xdr:row>36</xdr:row>
      <xdr:rowOff>84910</xdr:rowOff>
    </xdr:to>
    <xdr:cxnSp macro="">
      <xdr:nvCxnSpPr>
        <xdr:cNvPr id="69" name="直線コネクタ 68"/>
        <xdr:cNvCxnSpPr/>
      </xdr:nvCxnSpPr>
      <xdr:spPr>
        <a:xfrm flipV="1">
          <a:off x="1130300" y="6256661"/>
          <a:ext cx="889000" cy="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81093</xdr:rowOff>
    </xdr:from>
    <xdr:to>
      <xdr:col>10</xdr:col>
      <xdr:colOff>165100</xdr:colOff>
      <xdr:row>37</xdr:row>
      <xdr:rowOff>11243</xdr:rowOff>
    </xdr:to>
    <xdr:sp macro="" textlink="">
      <xdr:nvSpPr>
        <xdr:cNvPr id="70" name="フローチャート: 判断 69"/>
        <xdr:cNvSpPr/>
      </xdr:nvSpPr>
      <xdr:spPr>
        <a:xfrm>
          <a:off x="1968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2370</xdr:rowOff>
    </xdr:from>
    <xdr:ext cx="599010" cy="259045"/>
    <xdr:sp macro="" textlink="">
      <xdr:nvSpPr>
        <xdr:cNvPr id="71" name="テキスト ボックス 70"/>
        <xdr:cNvSpPr txBox="1"/>
      </xdr:nvSpPr>
      <xdr:spPr>
        <a:xfrm>
          <a:off x="1719795" y="6346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130722</xdr:rowOff>
    </xdr:from>
    <xdr:to>
      <xdr:col>6</xdr:col>
      <xdr:colOff>38100</xdr:colOff>
      <xdr:row>37</xdr:row>
      <xdr:rowOff>60872</xdr:rowOff>
    </xdr:to>
    <xdr:sp macro="" textlink="">
      <xdr:nvSpPr>
        <xdr:cNvPr id="72" name="フローチャート: 判断 71"/>
        <xdr:cNvSpPr/>
      </xdr:nvSpPr>
      <xdr:spPr>
        <a:xfrm>
          <a:off x="1079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51999</xdr:rowOff>
    </xdr:from>
    <xdr:ext cx="599010" cy="259045"/>
    <xdr:sp macro="" textlink="">
      <xdr:nvSpPr>
        <xdr:cNvPr id="73" name="テキスト ボックス 72"/>
        <xdr:cNvSpPr txBox="1"/>
      </xdr:nvSpPr>
      <xdr:spPr>
        <a:xfrm>
          <a:off x="830795" y="6395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168016</xdr:rowOff>
    </xdr:from>
    <xdr:to>
      <xdr:col>24</xdr:col>
      <xdr:colOff>114300</xdr:colOff>
      <xdr:row>36</xdr:row>
      <xdr:rowOff>98166</xdr:rowOff>
    </xdr:to>
    <xdr:sp macro="" textlink="">
      <xdr:nvSpPr>
        <xdr:cNvPr id="79" name="楕円 78"/>
        <xdr:cNvSpPr/>
      </xdr:nvSpPr>
      <xdr:spPr>
        <a:xfrm>
          <a:off x="4584700" y="6168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19443</xdr:rowOff>
    </xdr:from>
    <xdr:ext cx="599010" cy="259045"/>
    <xdr:sp macro="" textlink="">
      <xdr:nvSpPr>
        <xdr:cNvPr id="80" name="人件費該当値テキスト"/>
        <xdr:cNvSpPr txBox="1"/>
      </xdr:nvSpPr>
      <xdr:spPr>
        <a:xfrm>
          <a:off x="4686300" y="6020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902</xdr:rowOff>
    </xdr:from>
    <xdr:to>
      <xdr:col>20</xdr:col>
      <xdr:colOff>38100</xdr:colOff>
      <xdr:row>36</xdr:row>
      <xdr:rowOff>102502</xdr:rowOff>
    </xdr:to>
    <xdr:sp macro="" textlink="">
      <xdr:nvSpPr>
        <xdr:cNvPr id="81" name="楕円 80"/>
        <xdr:cNvSpPr/>
      </xdr:nvSpPr>
      <xdr:spPr>
        <a:xfrm>
          <a:off x="3746500" y="6173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119029</xdr:rowOff>
    </xdr:from>
    <xdr:ext cx="599010" cy="259045"/>
    <xdr:sp macro="" textlink="">
      <xdr:nvSpPr>
        <xdr:cNvPr id="82" name="テキスト ボックス 81"/>
        <xdr:cNvSpPr txBox="1"/>
      </xdr:nvSpPr>
      <xdr:spPr>
        <a:xfrm>
          <a:off x="3497795" y="5948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16306</xdr:rowOff>
    </xdr:from>
    <xdr:to>
      <xdr:col>15</xdr:col>
      <xdr:colOff>101600</xdr:colOff>
      <xdr:row>36</xdr:row>
      <xdr:rowOff>117906</xdr:rowOff>
    </xdr:to>
    <xdr:sp macro="" textlink="">
      <xdr:nvSpPr>
        <xdr:cNvPr id="83" name="楕円 82"/>
        <xdr:cNvSpPr/>
      </xdr:nvSpPr>
      <xdr:spPr>
        <a:xfrm>
          <a:off x="2857500" y="618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134433</xdr:rowOff>
    </xdr:from>
    <xdr:ext cx="599010" cy="259045"/>
    <xdr:sp macro="" textlink="">
      <xdr:nvSpPr>
        <xdr:cNvPr id="84" name="テキスト ボックス 83"/>
        <xdr:cNvSpPr txBox="1"/>
      </xdr:nvSpPr>
      <xdr:spPr>
        <a:xfrm>
          <a:off x="2608795" y="5963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33661</xdr:rowOff>
    </xdr:from>
    <xdr:to>
      <xdr:col>10</xdr:col>
      <xdr:colOff>165100</xdr:colOff>
      <xdr:row>36</xdr:row>
      <xdr:rowOff>135261</xdr:rowOff>
    </xdr:to>
    <xdr:sp macro="" textlink="">
      <xdr:nvSpPr>
        <xdr:cNvPr id="85" name="楕円 84"/>
        <xdr:cNvSpPr/>
      </xdr:nvSpPr>
      <xdr:spPr>
        <a:xfrm>
          <a:off x="1968500" y="6205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151788</xdr:rowOff>
    </xdr:from>
    <xdr:ext cx="599010" cy="259045"/>
    <xdr:sp macro="" textlink="">
      <xdr:nvSpPr>
        <xdr:cNvPr id="86" name="テキスト ボックス 85"/>
        <xdr:cNvSpPr txBox="1"/>
      </xdr:nvSpPr>
      <xdr:spPr>
        <a:xfrm>
          <a:off x="1719795" y="5981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34110</xdr:rowOff>
    </xdr:from>
    <xdr:to>
      <xdr:col>6</xdr:col>
      <xdr:colOff>38100</xdr:colOff>
      <xdr:row>36</xdr:row>
      <xdr:rowOff>135710</xdr:rowOff>
    </xdr:to>
    <xdr:sp macro="" textlink="">
      <xdr:nvSpPr>
        <xdr:cNvPr id="87" name="楕円 86"/>
        <xdr:cNvSpPr/>
      </xdr:nvSpPr>
      <xdr:spPr>
        <a:xfrm>
          <a:off x="1079500" y="620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152237</xdr:rowOff>
    </xdr:from>
    <xdr:ext cx="599010" cy="259045"/>
    <xdr:sp macro="" textlink="">
      <xdr:nvSpPr>
        <xdr:cNvPr id="88" name="テキスト ボックス 87"/>
        <xdr:cNvSpPr txBox="1"/>
      </xdr:nvSpPr>
      <xdr:spPr>
        <a:xfrm>
          <a:off x="830795" y="5981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143782</xdr:rowOff>
    </xdr:from>
    <xdr:to>
      <xdr:col>24</xdr:col>
      <xdr:colOff>62865</xdr:colOff>
      <xdr:row>58</xdr:row>
      <xdr:rowOff>94226</xdr:rowOff>
    </xdr:to>
    <xdr:cxnSp macro="">
      <xdr:nvCxnSpPr>
        <xdr:cNvPr id="112" name="直線コネクタ 111"/>
        <xdr:cNvCxnSpPr/>
      </xdr:nvCxnSpPr>
      <xdr:spPr>
        <a:xfrm flipV="1">
          <a:off x="4633595" y="8716282"/>
          <a:ext cx="1270" cy="1322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98053</xdr:rowOff>
    </xdr:from>
    <xdr:ext cx="534377" cy="259045"/>
    <xdr:sp macro="" textlink="">
      <xdr:nvSpPr>
        <xdr:cNvPr id="113" name="物件費最小値テキスト"/>
        <xdr:cNvSpPr txBox="1"/>
      </xdr:nvSpPr>
      <xdr:spPr>
        <a:xfrm>
          <a:off x="4686300" y="10042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94226</xdr:rowOff>
    </xdr:from>
    <xdr:to>
      <xdr:col>24</xdr:col>
      <xdr:colOff>152400</xdr:colOff>
      <xdr:row>58</xdr:row>
      <xdr:rowOff>94226</xdr:rowOff>
    </xdr:to>
    <xdr:cxnSp macro="">
      <xdr:nvCxnSpPr>
        <xdr:cNvPr id="114" name="直線コネクタ 113"/>
        <xdr:cNvCxnSpPr/>
      </xdr:nvCxnSpPr>
      <xdr:spPr>
        <a:xfrm>
          <a:off x="4546600" y="10038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90459</xdr:rowOff>
    </xdr:from>
    <xdr:ext cx="690189" cy="259045"/>
    <xdr:sp macro="" textlink="">
      <xdr:nvSpPr>
        <xdr:cNvPr id="115" name="物件費最大値テキスト"/>
        <xdr:cNvSpPr txBox="1"/>
      </xdr:nvSpPr>
      <xdr:spPr>
        <a:xfrm>
          <a:off x="4686300" y="84915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143782</xdr:rowOff>
    </xdr:from>
    <xdr:to>
      <xdr:col>24</xdr:col>
      <xdr:colOff>152400</xdr:colOff>
      <xdr:row>50</xdr:row>
      <xdr:rowOff>143782</xdr:rowOff>
    </xdr:to>
    <xdr:cxnSp macro="">
      <xdr:nvCxnSpPr>
        <xdr:cNvPr id="116" name="直線コネクタ 115"/>
        <xdr:cNvCxnSpPr/>
      </xdr:nvCxnSpPr>
      <xdr:spPr>
        <a:xfrm>
          <a:off x="4546600" y="8716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102543</xdr:rowOff>
    </xdr:from>
    <xdr:to>
      <xdr:col>24</xdr:col>
      <xdr:colOff>63500</xdr:colOff>
      <xdr:row>56</xdr:row>
      <xdr:rowOff>125615</xdr:rowOff>
    </xdr:to>
    <xdr:cxnSp macro="">
      <xdr:nvCxnSpPr>
        <xdr:cNvPr id="117" name="直線コネクタ 116"/>
        <xdr:cNvCxnSpPr/>
      </xdr:nvCxnSpPr>
      <xdr:spPr>
        <a:xfrm flipV="1">
          <a:off x="3797300" y="9703743"/>
          <a:ext cx="838200" cy="23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151317</xdr:rowOff>
    </xdr:from>
    <xdr:ext cx="599010" cy="259045"/>
    <xdr:sp macro="" textlink="">
      <xdr:nvSpPr>
        <xdr:cNvPr id="118" name="物件費平均値テキスト"/>
        <xdr:cNvSpPr txBox="1"/>
      </xdr:nvSpPr>
      <xdr:spPr>
        <a:xfrm>
          <a:off x="4686300" y="97525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1440</xdr:rowOff>
    </xdr:from>
    <xdr:to>
      <xdr:col>24</xdr:col>
      <xdr:colOff>114300</xdr:colOff>
      <xdr:row>57</xdr:row>
      <xdr:rowOff>103040</xdr:rowOff>
    </xdr:to>
    <xdr:sp macro="" textlink="">
      <xdr:nvSpPr>
        <xdr:cNvPr id="119" name="フローチャート: 判断 118"/>
        <xdr:cNvSpPr/>
      </xdr:nvSpPr>
      <xdr:spPr>
        <a:xfrm>
          <a:off x="4584700" y="977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125615</xdr:rowOff>
    </xdr:from>
    <xdr:to>
      <xdr:col>19</xdr:col>
      <xdr:colOff>177800</xdr:colOff>
      <xdr:row>56</xdr:row>
      <xdr:rowOff>145986</xdr:rowOff>
    </xdr:to>
    <xdr:cxnSp macro="">
      <xdr:nvCxnSpPr>
        <xdr:cNvPr id="120" name="直線コネクタ 119"/>
        <xdr:cNvCxnSpPr/>
      </xdr:nvCxnSpPr>
      <xdr:spPr>
        <a:xfrm flipV="1">
          <a:off x="2908300" y="9726815"/>
          <a:ext cx="889000" cy="2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5522</xdr:rowOff>
    </xdr:from>
    <xdr:to>
      <xdr:col>20</xdr:col>
      <xdr:colOff>38100</xdr:colOff>
      <xdr:row>57</xdr:row>
      <xdr:rowOff>107122</xdr:rowOff>
    </xdr:to>
    <xdr:sp macro="" textlink="">
      <xdr:nvSpPr>
        <xdr:cNvPr id="121" name="フローチャート: 判断 120"/>
        <xdr:cNvSpPr/>
      </xdr:nvSpPr>
      <xdr:spPr>
        <a:xfrm>
          <a:off x="3746500" y="977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98249</xdr:rowOff>
    </xdr:from>
    <xdr:ext cx="599010" cy="259045"/>
    <xdr:sp macro="" textlink="">
      <xdr:nvSpPr>
        <xdr:cNvPr id="122" name="テキスト ボックス 121"/>
        <xdr:cNvSpPr txBox="1"/>
      </xdr:nvSpPr>
      <xdr:spPr>
        <a:xfrm>
          <a:off x="3497795" y="9870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145986</xdr:rowOff>
    </xdr:from>
    <xdr:to>
      <xdr:col>15</xdr:col>
      <xdr:colOff>50800</xdr:colOff>
      <xdr:row>57</xdr:row>
      <xdr:rowOff>20801</xdr:rowOff>
    </xdr:to>
    <xdr:cxnSp macro="">
      <xdr:nvCxnSpPr>
        <xdr:cNvPr id="123" name="直線コネクタ 122"/>
        <xdr:cNvCxnSpPr/>
      </xdr:nvCxnSpPr>
      <xdr:spPr>
        <a:xfrm flipV="1">
          <a:off x="2019300" y="9747186"/>
          <a:ext cx="889000" cy="46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39268</xdr:rowOff>
    </xdr:from>
    <xdr:to>
      <xdr:col>15</xdr:col>
      <xdr:colOff>101600</xdr:colOff>
      <xdr:row>57</xdr:row>
      <xdr:rowOff>140868</xdr:rowOff>
    </xdr:to>
    <xdr:sp macro="" textlink="">
      <xdr:nvSpPr>
        <xdr:cNvPr id="124" name="フローチャート: 判断 123"/>
        <xdr:cNvSpPr/>
      </xdr:nvSpPr>
      <xdr:spPr>
        <a:xfrm>
          <a:off x="2857500" y="9811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131995</xdr:rowOff>
    </xdr:from>
    <xdr:ext cx="599010" cy="259045"/>
    <xdr:sp macro="" textlink="">
      <xdr:nvSpPr>
        <xdr:cNvPr id="125" name="テキスト ボックス 124"/>
        <xdr:cNvSpPr txBox="1"/>
      </xdr:nvSpPr>
      <xdr:spPr>
        <a:xfrm>
          <a:off x="2608795" y="9904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155538</xdr:rowOff>
    </xdr:from>
    <xdr:to>
      <xdr:col>10</xdr:col>
      <xdr:colOff>114300</xdr:colOff>
      <xdr:row>57</xdr:row>
      <xdr:rowOff>20801</xdr:rowOff>
    </xdr:to>
    <xdr:cxnSp macro="">
      <xdr:nvCxnSpPr>
        <xdr:cNvPr id="126" name="直線コネクタ 125"/>
        <xdr:cNvCxnSpPr/>
      </xdr:nvCxnSpPr>
      <xdr:spPr>
        <a:xfrm>
          <a:off x="1130300" y="9756738"/>
          <a:ext cx="889000" cy="36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52315</xdr:rowOff>
    </xdr:from>
    <xdr:to>
      <xdr:col>10</xdr:col>
      <xdr:colOff>165100</xdr:colOff>
      <xdr:row>57</xdr:row>
      <xdr:rowOff>153915</xdr:rowOff>
    </xdr:to>
    <xdr:sp macro="" textlink="">
      <xdr:nvSpPr>
        <xdr:cNvPr id="127" name="フローチャート: 判断 126"/>
        <xdr:cNvSpPr/>
      </xdr:nvSpPr>
      <xdr:spPr>
        <a:xfrm>
          <a:off x="1968500" y="982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145042</xdr:rowOff>
    </xdr:from>
    <xdr:ext cx="599010" cy="259045"/>
    <xdr:sp macro="" textlink="">
      <xdr:nvSpPr>
        <xdr:cNvPr id="128" name="テキスト ボックス 127"/>
        <xdr:cNvSpPr txBox="1"/>
      </xdr:nvSpPr>
      <xdr:spPr>
        <a:xfrm>
          <a:off x="1719795" y="9917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57808</xdr:rowOff>
    </xdr:from>
    <xdr:to>
      <xdr:col>6</xdr:col>
      <xdr:colOff>38100</xdr:colOff>
      <xdr:row>57</xdr:row>
      <xdr:rowOff>159408</xdr:rowOff>
    </xdr:to>
    <xdr:sp macro="" textlink="">
      <xdr:nvSpPr>
        <xdr:cNvPr id="129" name="フローチャート: 判断 128"/>
        <xdr:cNvSpPr/>
      </xdr:nvSpPr>
      <xdr:spPr>
        <a:xfrm>
          <a:off x="1079500" y="983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150535</xdr:rowOff>
    </xdr:from>
    <xdr:ext cx="599010" cy="259045"/>
    <xdr:sp macro="" textlink="">
      <xdr:nvSpPr>
        <xdr:cNvPr id="130" name="テキスト ボックス 129"/>
        <xdr:cNvSpPr txBox="1"/>
      </xdr:nvSpPr>
      <xdr:spPr>
        <a:xfrm>
          <a:off x="830795" y="9923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51743</xdr:rowOff>
    </xdr:from>
    <xdr:to>
      <xdr:col>24</xdr:col>
      <xdr:colOff>114300</xdr:colOff>
      <xdr:row>56</xdr:row>
      <xdr:rowOff>153343</xdr:rowOff>
    </xdr:to>
    <xdr:sp macro="" textlink="">
      <xdr:nvSpPr>
        <xdr:cNvPr id="136" name="楕円 135"/>
        <xdr:cNvSpPr/>
      </xdr:nvSpPr>
      <xdr:spPr>
        <a:xfrm>
          <a:off x="4584700" y="9652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74620</xdr:rowOff>
    </xdr:from>
    <xdr:ext cx="599010" cy="259045"/>
    <xdr:sp macro="" textlink="">
      <xdr:nvSpPr>
        <xdr:cNvPr id="137" name="物件費該当値テキスト"/>
        <xdr:cNvSpPr txBox="1"/>
      </xdr:nvSpPr>
      <xdr:spPr>
        <a:xfrm>
          <a:off x="4686300" y="9504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74815</xdr:rowOff>
    </xdr:from>
    <xdr:to>
      <xdr:col>20</xdr:col>
      <xdr:colOff>38100</xdr:colOff>
      <xdr:row>57</xdr:row>
      <xdr:rowOff>4965</xdr:rowOff>
    </xdr:to>
    <xdr:sp macro="" textlink="">
      <xdr:nvSpPr>
        <xdr:cNvPr id="138" name="楕円 137"/>
        <xdr:cNvSpPr/>
      </xdr:nvSpPr>
      <xdr:spPr>
        <a:xfrm>
          <a:off x="3746500" y="96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21492</xdr:rowOff>
    </xdr:from>
    <xdr:ext cx="599010" cy="259045"/>
    <xdr:sp macro="" textlink="">
      <xdr:nvSpPr>
        <xdr:cNvPr id="139" name="テキスト ボックス 138"/>
        <xdr:cNvSpPr txBox="1"/>
      </xdr:nvSpPr>
      <xdr:spPr>
        <a:xfrm>
          <a:off x="3497795" y="9451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95186</xdr:rowOff>
    </xdr:from>
    <xdr:to>
      <xdr:col>15</xdr:col>
      <xdr:colOff>101600</xdr:colOff>
      <xdr:row>57</xdr:row>
      <xdr:rowOff>25336</xdr:rowOff>
    </xdr:to>
    <xdr:sp macro="" textlink="">
      <xdr:nvSpPr>
        <xdr:cNvPr id="140" name="楕円 139"/>
        <xdr:cNvSpPr/>
      </xdr:nvSpPr>
      <xdr:spPr>
        <a:xfrm>
          <a:off x="2857500" y="969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41863</xdr:rowOff>
    </xdr:from>
    <xdr:ext cx="599010" cy="259045"/>
    <xdr:sp macro="" textlink="">
      <xdr:nvSpPr>
        <xdr:cNvPr id="141" name="テキスト ボックス 140"/>
        <xdr:cNvSpPr txBox="1"/>
      </xdr:nvSpPr>
      <xdr:spPr>
        <a:xfrm>
          <a:off x="2608795" y="9471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141451</xdr:rowOff>
    </xdr:from>
    <xdr:to>
      <xdr:col>10</xdr:col>
      <xdr:colOff>165100</xdr:colOff>
      <xdr:row>57</xdr:row>
      <xdr:rowOff>71601</xdr:rowOff>
    </xdr:to>
    <xdr:sp macro="" textlink="">
      <xdr:nvSpPr>
        <xdr:cNvPr id="142" name="楕円 141"/>
        <xdr:cNvSpPr/>
      </xdr:nvSpPr>
      <xdr:spPr>
        <a:xfrm>
          <a:off x="1968500" y="974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88128</xdr:rowOff>
    </xdr:from>
    <xdr:ext cx="599010" cy="259045"/>
    <xdr:sp macro="" textlink="">
      <xdr:nvSpPr>
        <xdr:cNvPr id="143" name="テキスト ボックス 142"/>
        <xdr:cNvSpPr txBox="1"/>
      </xdr:nvSpPr>
      <xdr:spPr>
        <a:xfrm>
          <a:off x="1719795" y="9517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104738</xdr:rowOff>
    </xdr:from>
    <xdr:to>
      <xdr:col>6</xdr:col>
      <xdr:colOff>38100</xdr:colOff>
      <xdr:row>57</xdr:row>
      <xdr:rowOff>34888</xdr:rowOff>
    </xdr:to>
    <xdr:sp macro="" textlink="">
      <xdr:nvSpPr>
        <xdr:cNvPr id="144" name="楕円 143"/>
        <xdr:cNvSpPr/>
      </xdr:nvSpPr>
      <xdr:spPr>
        <a:xfrm>
          <a:off x="1079500" y="9705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51415</xdr:rowOff>
    </xdr:from>
    <xdr:ext cx="599010" cy="259045"/>
    <xdr:sp macro="" textlink="">
      <xdr:nvSpPr>
        <xdr:cNvPr id="145" name="テキスト ボックス 144"/>
        <xdr:cNvSpPr txBox="1"/>
      </xdr:nvSpPr>
      <xdr:spPr>
        <a:xfrm>
          <a:off x="830795" y="9481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91539</xdr:rowOff>
    </xdr:from>
    <xdr:to>
      <xdr:col>24</xdr:col>
      <xdr:colOff>62865</xdr:colOff>
      <xdr:row>78</xdr:row>
      <xdr:rowOff>137272</xdr:rowOff>
    </xdr:to>
    <xdr:cxnSp macro="">
      <xdr:nvCxnSpPr>
        <xdr:cNvPr id="167" name="直線コネクタ 166"/>
        <xdr:cNvCxnSpPr/>
      </xdr:nvCxnSpPr>
      <xdr:spPr>
        <a:xfrm flipV="1">
          <a:off x="4633595" y="12435939"/>
          <a:ext cx="1270" cy="1074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141099</xdr:rowOff>
    </xdr:from>
    <xdr:ext cx="378565" cy="259045"/>
    <xdr:sp macro="" textlink="">
      <xdr:nvSpPr>
        <xdr:cNvPr id="168" name="維持補修費最小値テキスト"/>
        <xdr:cNvSpPr txBox="1"/>
      </xdr:nvSpPr>
      <xdr:spPr>
        <a:xfrm>
          <a:off x="4686300" y="13514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137272</xdr:rowOff>
    </xdr:from>
    <xdr:to>
      <xdr:col>24</xdr:col>
      <xdr:colOff>152400</xdr:colOff>
      <xdr:row>78</xdr:row>
      <xdr:rowOff>137272</xdr:rowOff>
    </xdr:to>
    <xdr:cxnSp macro="">
      <xdr:nvCxnSpPr>
        <xdr:cNvPr id="169" name="直線コネクタ 168"/>
        <xdr:cNvCxnSpPr/>
      </xdr:nvCxnSpPr>
      <xdr:spPr>
        <a:xfrm>
          <a:off x="4546600" y="1351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38216</xdr:rowOff>
    </xdr:from>
    <xdr:ext cx="599010" cy="259045"/>
    <xdr:sp macro="" textlink="">
      <xdr:nvSpPr>
        <xdr:cNvPr id="170" name="維持補修費最大値テキスト"/>
        <xdr:cNvSpPr txBox="1"/>
      </xdr:nvSpPr>
      <xdr:spPr>
        <a:xfrm>
          <a:off x="4686300" y="12211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91539</xdr:rowOff>
    </xdr:from>
    <xdr:to>
      <xdr:col>24</xdr:col>
      <xdr:colOff>152400</xdr:colOff>
      <xdr:row>72</xdr:row>
      <xdr:rowOff>91539</xdr:rowOff>
    </xdr:to>
    <xdr:cxnSp macro="">
      <xdr:nvCxnSpPr>
        <xdr:cNvPr id="171" name="直線コネクタ 170"/>
        <xdr:cNvCxnSpPr/>
      </xdr:nvCxnSpPr>
      <xdr:spPr>
        <a:xfrm>
          <a:off x="4546600" y="12435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66018</xdr:rowOff>
    </xdr:from>
    <xdr:to>
      <xdr:col>24</xdr:col>
      <xdr:colOff>63500</xdr:colOff>
      <xdr:row>75</xdr:row>
      <xdr:rowOff>148351</xdr:rowOff>
    </xdr:to>
    <xdr:cxnSp macro="">
      <xdr:nvCxnSpPr>
        <xdr:cNvPr id="172" name="直線コネクタ 171"/>
        <xdr:cNvCxnSpPr/>
      </xdr:nvCxnSpPr>
      <xdr:spPr>
        <a:xfrm>
          <a:off x="3797300" y="12924768"/>
          <a:ext cx="838200" cy="82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54909</xdr:rowOff>
    </xdr:from>
    <xdr:ext cx="534377" cy="259045"/>
    <xdr:sp macro="" textlink="">
      <xdr:nvSpPr>
        <xdr:cNvPr id="173" name="維持補修費平均値テキスト"/>
        <xdr:cNvSpPr txBox="1"/>
      </xdr:nvSpPr>
      <xdr:spPr>
        <a:xfrm>
          <a:off x="4686300" y="13256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76482</xdr:rowOff>
    </xdr:from>
    <xdr:to>
      <xdr:col>24</xdr:col>
      <xdr:colOff>114300</xdr:colOff>
      <xdr:row>78</xdr:row>
      <xdr:rowOff>6632</xdr:rowOff>
    </xdr:to>
    <xdr:sp macro="" textlink="">
      <xdr:nvSpPr>
        <xdr:cNvPr id="174" name="フローチャート: 判断 173"/>
        <xdr:cNvSpPr/>
      </xdr:nvSpPr>
      <xdr:spPr>
        <a:xfrm>
          <a:off x="4584700" y="1327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66018</xdr:rowOff>
    </xdr:from>
    <xdr:to>
      <xdr:col>19</xdr:col>
      <xdr:colOff>177800</xdr:colOff>
      <xdr:row>75</xdr:row>
      <xdr:rowOff>113571</xdr:rowOff>
    </xdr:to>
    <xdr:cxnSp macro="">
      <xdr:nvCxnSpPr>
        <xdr:cNvPr id="175" name="直線コネクタ 174"/>
        <xdr:cNvCxnSpPr/>
      </xdr:nvCxnSpPr>
      <xdr:spPr>
        <a:xfrm flipV="1">
          <a:off x="2908300" y="12924768"/>
          <a:ext cx="889000" cy="47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81663</xdr:rowOff>
    </xdr:from>
    <xdr:to>
      <xdr:col>20</xdr:col>
      <xdr:colOff>38100</xdr:colOff>
      <xdr:row>78</xdr:row>
      <xdr:rowOff>11813</xdr:rowOff>
    </xdr:to>
    <xdr:sp macro="" textlink="">
      <xdr:nvSpPr>
        <xdr:cNvPr id="176" name="フローチャート: 判断 175"/>
        <xdr:cNvSpPr/>
      </xdr:nvSpPr>
      <xdr:spPr>
        <a:xfrm>
          <a:off x="3746500" y="1328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2940</xdr:rowOff>
    </xdr:from>
    <xdr:ext cx="534377" cy="259045"/>
    <xdr:sp macro="" textlink="">
      <xdr:nvSpPr>
        <xdr:cNvPr id="177" name="テキスト ボックス 176"/>
        <xdr:cNvSpPr txBox="1"/>
      </xdr:nvSpPr>
      <xdr:spPr>
        <a:xfrm>
          <a:off x="3530111" y="13376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113571</xdr:rowOff>
    </xdr:from>
    <xdr:to>
      <xdr:col>15</xdr:col>
      <xdr:colOff>50800</xdr:colOff>
      <xdr:row>75</xdr:row>
      <xdr:rowOff>168256</xdr:rowOff>
    </xdr:to>
    <xdr:cxnSp macro="">
      <xdr:nvCxnSpPr>
        <xdr:cNvPr id="178" name="直線コネクタ 177"/>
        <xdr:cNvCxnSpPr/>
      </xdr:nvCxnSpPr>
      <xdr:spPr>
        <a:xfrm flipV="1">
          <a:off x="2019300" y="12972321"/>
          <a:ext cx="889000" cy="54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92749</xdr:rowOff>
    </xdr:from>
    <xdr:to>
      <xdr:col>15</xdr:col>
      <xdr:colOff>101600</xdr:colOff>
      <xdr:row>78</xdr:row>
      <xdr:rowOff>22899</xdr:rowOff>
    </xdr:to>
    <xdr:sp macro="" textlink="">
      <xdr:nvSpPr>
        <xdr:cNvPr id="179" name="フローチャート: 判断 178"/>
        <xdr:cNvSpPr/>
      </xdr:nvSpPr>
      <xdr:spPr>
        <a:xfrm>
          <a:off x="2857500" y="1329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14026</xdr:rowOff>
    </xdr:from>
    <xdr:ext cx="534377" cy="259045"/>
    <xdr:sp macro="" textlink="">
      <xdr:nvSpPr>
        <xdr:cNvPr id="180" name="テキスト ボックス 179"/>
        <xdr:cNvSpPr txBox="1"/>
      </xdr:nvSpPr>
      <xdr:spPr>
        <a:xfrm>
          <a:off x="2641111" y="1338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168256</xdr:rowOff>
    </xdr:from>
    <xdr:to>
      <xdr:col>10</xdr:col>
      <xdr:colOff>114300</xdr:colOff>
      <xdr:row>76</xdr:row>
      <xdr:rowOff>95031</xdr:rowOff>
    </xdr:to>
    <xdr:cxnSp macro="">
      <xdr:nvCxnSpPr>
        <xdr:cNvPr id="181" name="直線コネクタ 180"/>
        <xdr:cNvCxnSpPr/>
      </xdr:nvCxnSpPr>
      <xdr:spPr>
        <a:xfrm flipV="1">
          <a:off x="1130300" y="13027006"/>
          <a:ext cx="889000" cy="98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110832</xdr:rowOff>
    </xdr:from>
    <xdr:to>
      <xdr:col>10</xdr:col>
      <xdr:colOff>165100</xdr:colOff>
      <xdr:row>78</xdr:row>
      <xdr:rowOff>40982</xdr:rowOff>
    </xdr:to>
    <xdr:sp macro="" textlink="">
      <xdr:nvSpPr>
        <xdr:cNvPr id="182" name="フローチャート: 判断 181"/>
        <xdr:cNvSpPr/>
      </xdr:nvSpPr>
      <xdr:spPr>
        <a:xfrm>
          <a:off x="1968500" y="133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32109</xdr:rowOff>
    </xdr:from>
    <xdr:ext cx="534377" cy="259045"/>
    <xdr:sp macro="" textlink="">
      <xdr:nvSpPr>
        <xdr:cNvPr id="183" name="テキスト ボックス 182"/>
        <xdr:cNvSpPr txBox="1"/>
      </xdr:nvSpPr>
      <xdr:spPr>
        <a:xfrm>
          <a:off x="1752111" y="13405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146535</xdr:rowOff>
    </xdr:from>
    <xdr:to>
      <xdr:col>6</xdr:col>
      <xdr:colOff>38100</xdr:colOff>
      <xdr:row>78</xdr:row>
      <xdr:rowOff>76685</xdr:rowOff>
    </xdr:to>
    <xdr:sp macro="" textlink="">
      <xdr:nvSpPr>
        <xdr:cNvPr id="184" name="フローチャート: 判断 183"/>
        <xdr:cNvSpPr/>
      </xdr:nvSpPr>
      <xdr:spPr>
        <a:xfrm>
          <a:off x="10795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67812</xdr:rowOff>
    </xdr:from>
    <xdr:ext cx="534377" cy="259045"/>
    <xdr:sp macro="" textlink="">
      <xdr:nvSpPr>
        <xdr:cNvPr id="185" name="テキスト ボックス 184"/>
        <xdr:cNvSpPr txBox="1"/>
      </xdr:nvSpPr>
      <xdr:spPr>
        <a:xfrm>
          <a:off x="863111" y="1344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97550</xdr:rowOff>
    </xdr:from>
    <xdr:to>
      <xdr:col>24</xdr:col>
      <xdr:colOff>114300</xdr:colOff>
      <xdr:row>76</xdr:row>
      <xdr:rowOff>27701</xdr:rowOff>
    </xdr:to>
    <xdr:sp macro="" textlink="">
      <xdr:nvSpPr>
        <xdr:cNvPr id="191" name="楕円 190"/>
        <xdr:cNvSpPr/>
      </xdr:nvSpPr>
      <xdr:spPr>
        <a:xfrm>
          <a:off x="4584700" y="1295630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120427</xdr:rowOff>
    </xdr:from>
    <xdr:ext cx="599010" cy="259045"/>
    <xdr:sp macro="" textlink="">
      <xdr:nvSpPr>
        <xdr:cNvPr id="192" name="維持補修費該当値テキスト"/>
        <xdr:cNvSpPr txBox="1"/>
      </xdr:nvSpPr>
      <xdr:spPr>
        <a:xfrm>
          <a:off x="4686300" y="12807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15218</xdr:rowOff>
    </xdr:from>
    <xdr:to>
      <xdr:col>20</xdr:col>
      <xdr:colOff>38100</xdr:colOff>
      <xdr:row>75</xdr:row>
      <xdr:rowOff>116818</xdr:rowOff>
    </xdr:to>
    <xdr:sp macro="" textlink="">
      <xdr:nvSpPr>
        <xdr:cNvPr id="193" name="楕円 192"/>
        <xdr:cNvSpPr/>
      </xdr:nvSpPr>
      <xdr:spPr>
        <a:xfrm>
          <a:off x="3746500" y="12873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133345</xdr:rowOff>
    </xdr:from>
    <xdr:ext cx="599010" cy="259045"/>
    <xdr:sp macro="" textlink="">
      <xdr:nvSpPr>
        <xdr:cNvPr id="194" name="テキスト ボックス 193"/>
        <xdr:cNvSpPr txBox="1"/>
      </xdr:nvSpPr>
      <xdr:spPr>
        <a:xfrm>
          <a:off x="3497795" y="12649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62771</xdr:rowOff>
    </xdr:from>
    <xdr:to>
      <xdr:col>15</xdr:col>
      <xdr:colOff>101600</xdr:colOff>
      <xdr:row>75</xdr:row>
      <xdr:rowOff>164371</xdr:rowOff>
    </xdr:to>
    <xdr:sp macro="" textlink="">
      <xdr:nvSpPr>
        <xdr:cNvPr id="195" name="楕円 194"/>
        <xdr:cNvSpPr/>
      </xdr:nvSpPr>
      <xdr:spPr>
        <a:xfrm>
          <a:off x="2857500" y="12921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9448</xdr:rowOff>
    </xdr:from>
    <xdr:ext cx="599010" cy="259045"/>
    <xdr:sp macro="" textlink="">
      <xdr:nvSpPr>
        <xdr:cNvPr id="196" name="テキスト ボックス 195"/>
        <xdr:cNvSpPr txBox="1"/>
      </xdr:nvSpPr>
      <xdr:spPr>
        <a:xfrm>
          <a:off x="2608795" y="12696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117456</xdr:rowOff>
    </xdr:from>
    <xdr:to>
      <xdr:col>10</xdr:col>
      <xdr:colOff>165100</xdr:colOff>
      <xdr:row>76</xdr:row>
      <xdr:rowOff>47606</xdr:rowOff>
    </xdr:to>
    <xdr:sp macro="" textlink="">
      <xdr:nvSpPr>
        <xdr:cNvPr id="197" name="楕円 196"/>
        <xdr:cNvSpPr/>
      </xdr:nvSpPr>
      <xdr:spPr>
        <a:xfrm>
          <a:off x="1968500" y="12976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64133</xdr:rowOff>
    </xdr:from>
    <xdr:ext cx="599010" cy="259045"/>
    <xdr:sp macro="" textlink="">
      <xdr:nvSpPr>
        <xdr:cNvPr id="198" name="テキスト ボックス 197"/>
        <xdr:cNvSpPr txBox="1"/>
      </xdr:nvSpPr>
      <xdr:spPr>
        <a:xfrm>
          <a:off x="1719795" y="12751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44231</xdr:rowOff>
    </xdr:from>
    <xdr:to>
      <xdr:col>6</xdr:col>
      <xdr:colOff>38100</xdr:colOff>
      <xdr:row>76</xdr:row>
      <xdr:rowOff>145831</xdr:rowOff>
    </xdr:to>
    <xdr:sp macro="" textlink="">
      <xdr:nvSpPr>
        <xdr:cNvPr id="199" name="楕円 198"/>
        <xdr:cNvSpPr/>
      </xdr:nvSpPr>
      <xdr:spPr>
        <a:xfrm>
          <a:off x="1079500" y="13074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162358</xdr:rowOff>
    </xdr:from>
    <xdr:ext cx="534377" cy="259045"/>
    <xdr:sp macro="" textlink="">
      <xdr:nvSpPr>
        <xdr:cNvPr id="200" name="テキスト ボックス 199"/>
        <xdr:cNvSpPr txBox="1"/>
      </xdr:nvSpPr>
      <xdr:spPr>
        <a:xfrm>
          <a:off x="863111" y="12849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18520</xdr:rowOff>
    </xdr:from>
    <xdr:to>
      <xdr:col>24</xdr:col>
      <xdr:colOff>62865</xdr:colOff>
      <xdr:row>97</xdr:row>
      <xdr:rowOff>108755</xdr:rowOff>
    </xdr:to>
    <xdr:cxnSp macro="">
      <xdr:nvCxnSpPr>
        <xdr:cNvPr id="224" name="直線コネクタ 223"/>
        <xdr:cNvCxnSpPr/>
      </xdr:nvCxnSpPr>
      <xdr:spPr>
        <a:xfrm flipV="1">
          <a:off x="4633595" y="15449020"/>
          <a:ext cx="1270" cy="1290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112582</xdr:rowOff>
    </xdr:from>
    <xdr:ext cx="534377" cy="259045"/>
    <xdr:sp macro="" textlink="">
      <xdr:nvSpPr>
        <xdr:cNvPr id="225" name="扶助費最小値テキスト"/>
        <xdr:cNvSpPr txBox="1"/>
      </xdr:nvSpPr>
      <xdr:spPr>
        <a:xfrm>
          <a:off x="4686300" y="1674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108755</xdr:rowOff>
    </xdr:from>
    <xdr:to>
      <xdr:col>24</xdr:col>
      <xdr:colOff>152400</xdr:colOff>
      <xdr:row>97</xdr:row>
      <xdr:rowOff>108755</xdr:rowOff>
    </xdr:to>
    <xdr:cxnSp macro="">
      <xdr:nvCxnSpPr>
        <xdr:cNvPr id="226" name="直線コネクタ 225"/>
        <xdr:cNvCxnSpPr/>
      </xdr:nvCxnSpPr>
      <xdr:spPr>
        <a:xfrm>
          <a:off x="4546600" y="16739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136647</xdr:rowOff>
    </xdr:from>
    <xdr:ext cx="599010" cy="259045"/>
    <xdr:sp macro="" textlink="">
      <xdr:nvSpPr>
        <xdr:cNvPr id="227" name="扶助費最大値テキスト"/>
        <xdr:cNvSpPr txBox="1"/>
      </xdr:nvSpPr>
      <xdr:spPr>
        <a:xfrm>
          <a:off x="4686300" y="15224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18520</xdr:rowOff>
    </xdr:from>
    <xdr:to>
      <xdr:col>24</xdr:col>
      <xdr:colOff>152400</xdr:colOff>
      <xdr:row>90</xdr:row>
      <xdr:rowOff>18520</xdr:rowOff>
    </xdr:to>
    <xdr:cxnSp macro="">
      <xdr:nvCxnSpPr>
        <xdr:cNvPr id="228" name="直線コネクタ 227"/>
        <xdr:cNvCxnSpPr/>
      </xdr:nvCxnSpPr>
      <xdr:spPr>
        <a:xfrm>
          <a:off x="4546600" y="15449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40997</xdr:rowOff>
    </xdr:from>
    <xdr:to>
      <xdr:col>24</xdr:col>
      <xdr:colOff>63500</xdr:colOff>
      <xdr:row>95</xdr:row>
      <xdr:rowOff>142732</xdr:rowOff>
    </xdr:to>
    <xdr:cxnSp macro="">
      <xdr:nvCxnSpPr>
        <xdr:cNvPr id="229" name="直線コネクタ 228"/>
        <xdr:cNvCxnSpPr/>
      </xdr:nvCxnSpPr>
      <xdr:spPr>
        <a:xfrm>
          <a:off x="3797300" y="16328747"/>
          <a:ext cx="838200" cy="101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1295</xdr:rowOff>
    </xdr:from>
    <xdr:ext cx="534377" cy="259045"/>
    <xdr:sp macro="" textlink="">
      <xdr:nvSpPr>
        <xdr:cNvPr id="230" name="扶助費平均値テキスト"/>
        <xdr:cNvSpPr txBox="1"/>
      </xdr:nvSpPr>
      <xdr:spPr>
        <a:xfrm>
          <a:off x="4686300" y="16117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149868</xdr:rowOff>
    </xdr:from>
    <xdr:to>
      <xdr:col>24</xdr:col>
      <xdr:colOff>114300</xdr:colOff>
      <xdr:row>95</xdr:row>
      <xdr:rowOff>80018</xdr:rowOff>
    </xdr:to>
    <xdr:sp macro="" textlink="">
      <xdr:nvSpPr>
        <xdr:cNvPr id="231" name="フローチャート: 判断 230"/>
        <xdr:cNvSpPr/>
      </xdr:nvSpPr>
      <xdr:spPr>
        <a:xfrm>
          <a:off x="4584700" y="1626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40997</xdr:rowOff>
    </xdr:from>
    <xdr:to>
      <xdr:col>19</xdr:col>
      <xdr:colOff>177800</xdr:colOff>
      <xdr:row>95</xdr:row>
      <xdr:rowOff>132530</xdr:rowOff>
    </xdr:to>
    <xdr:cxnSp macro="">
      <xdr:nvCxnSpPr>
        <xdr:cNvPr id="232" name="直線コネクタ 231"/>
        <xdr:cNvCxnSpPr/>
      </xdr:nvCxnSpPr>
      <xdr:spPr>
        <a:xfrm flipV="1">
          <a:off x="2908300" y="16328747"/>
          <a:ext cx="889000" cy="91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25433</xdr:rowOff>
    </xdr:from>
    <xdr:to>
      <xdr:col>20</xdr:col>
      <xdr:colOff>38100</xdr:colOff>
      <xdr:row>95</xdr:row>
      <xdr:rowOff>127033</xdr:rowOff>
    </xdr:to>
    <xdr:sp macro="" textlink="">
      <xdr:nvSpPr>
        <xdr:cNvPr id="233" name="フローチャート: 判断 232"/>
        <xdr:cNvSpPr/>
      </xdr:nvSpPr>
      <xdr:spPr>
        <a:xfrm>
          <a:off x="3746500" y="16313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118160</xdr:rowOff>
    </xdr:from>
    <xdr:ext cx="534377" cy="259045"/>
    <xdr:sp macro="" textlink="">
      <xdr:nvSpPr>
        <xdr:cNvPr id="234" name="テキスト ボックス 233"/>
        <xdr:cNvSpPr txBox="1"/>
      </xdr:nvSpPr>
      <xdr:spPr>
        <a:xfrm>
          <a:off x="3530111" y="1640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132530</xdr:rowOff>
    </xdr:from>
    <xdr:to>
      <xdr:col>15</xdr:col>
      <xdr:colOff>50800</xdr:colOff>
      <xdr:row>95</xdr:row>
      <xdr:rowOff>143639</xdr:rowOff>
    </xdr:to>
    <xdr:cxnSp macro="">
      <xdr:nvCxnSpPr>
        <xdr:cNvPr id="235" name="直線コネクタ 234"/>
        <xdr:cNvCxnSpPr/>
      </xdr:nvCxnSpPr>
      <xdr:spPr>
        <a:xfrm flipV="1">
          <a:off x="2019300" y="16420280"/>
          <a:ext cx="889000" cy="11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133783</xdr:rowOff>
    </xdr:from>
    <xdr:to>
      <xdr:col>15</xdr:col>
      <xdr:colOff>101600</xdr:colOff>
      <xdr:row>95</xdr:row>
      <xdr:rowOff>63933</xdr:rowOff>
    </xdr:to>
    <xdr:sp macro="" textlink="">
      <xdr:nvSpPr>
        <xdr:cNvPr id="236" name="フローチャート: 判断 235"/>
        <xdr:cNvSpPr/>
      </xdr:nvSpPr>
      <xdr:spPr>
        <a:xfrm>
          <a:off x="28575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80460</xdr:rowOff>
    </xdr:from>
    <xdr:ext cx="534377" cy="259045"/>
    <xdr:sp macro="" textlink="">
      <xdr:nvSpPr>
        <xdr:cNvPr id="237" name="テキスト ボックス 236"/>
        <xdr:cNvSpPr txBox="1"/>
      </xdr:nvSpPr>
      <xdr:spPr>
        <a:xfrm>
          <a:off x="2641111" y="1602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143548</xdr:rowOff>
    </xdr:from>
    <xdr:to>
      <xdr:col>10</xdr:col>
      <xdr:colOff>114300</xdr:colOff>
      <xdr:row>95</xdr:row>
      <xdr:rowOff>143639</xdr:rowOff>
    </xdr:to>
    <xdr:cxnSp macro="">
      <xdr:nvCxnSpPr>
        <xdr:cNvPr id="238" name="直線コネクタ 237"/>
        <xdr:cNvCxnSpPr/>
      </xdr:nvCxnSpPr>
      <xdr:spPr>
        <a:xfrm>
          <a:off x="1130300" y="16431298"/>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133705</xdr:rowOff>
    </xdr:from>
    <xdr:to>
      <xdr:col>10</xdr:col>
      <xdr:colOff>165100</xdr:colOff>
      <xdr:row>96</xdr:row>
      <xdr:rowOff>63855</xdr:rowOff>
    </xdr:to>
    <xdr:sp macro="" textlink="">
      <xdr:nvSpPr>
        <xdr:cNvPr id="239" name="フローチャート: 判断 238"/>
        <xdr:cNvSpPr/>
      </xdr:nvSpPr>
      <xdr:spPr>
        <a:xfrm>
          <a:off x="1968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54982</xdr:rowOff>
    </xdr:from>
    <xdr:ext cx="534377" cy="259045"/>
    <xdr:sp macro="" textlink="">
      <xdr:nvSpPr>
        <xdr:cNvPr id="240" name="テキスト ボックス 239"/>
        <xdr:cNvSpPr txBox="1"/>
      </xdr:nvSpPr>
      <xdr:spPr>
        <a:xfrm>
          <a:off x="1752111" y="16514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160643</xdr:rowOff>
    </xdr:from>
    <xdr:to>
      <xdr:col>6</xdr:col>
      <xdr:colOff>38100</xdr:colOff>
      <xdr:row>96</xdr:row>
      <xdr:rowOff>90793</xdr:rowOff>
    </xdr:to>
    <xdr:sp macro="" textlink="">
      <xdr:nvSpPr>
        <xdr:cNvPr id="241" name="フローチャート: 判断 240"/>
        <xdr:cNvSpPr/>
      </xdr:nvSpPr>
      <xdr:spPr>
        <a:xfrm>
          <a:off x="1079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81920</xdr:rowOff>
    </xdr:from>
    <xdr:ext cx="534377" cy="259045"/>
    <xdr:sp macro="" textlink="">
      <xdr:nvSpPr>
        <xdr:cNvPr id="242" name="テキスト ボックス 241"/>
        <xdr:cNvSpPr txBox="1"/>
      </xdr:nvSpPr>
      <xdr:spPr>
        <a:xfrm>
          <a:off x="863111" y="16541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91932</xdr:rowOff>
    </xdr:from>
    <xdr:to>
      <xdr:col>24</xdr:col>
      <xdr:colOff>114300</xdr:colOff>
      <xdr:row>96</xdr:row>
      <xdr:rowOff>22082</xdr:rowOff>
    </xdr:to>
    <xdr:sp macro="" textlink="">
      <xdr:nvSpPr>
        <xdr:cNvPr id="248" name="楕円 247"/>
        <xdr:cNvSpPr/>
      </xdr:nvSpPr>
      <xdr:spPr>
        <a:xfrm>
          <a:off x="4584700" y="16379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70359</xdr:rowOff>
    </xdr:from>
    <xdr:ext cx="534377" cy="259045"/>
    <xdr:sp macro="" textlink="">
      <xdr:nvSpPr>
        <xdr:cNvPr id="249" name="扶助費該当値テキスト"/>
        <xdr:cNvSpPr txBox="1"/>
      </xdr:nvSpPr>
      <xdr:spPr>
        <a:xfrm>
          <a:off x="4686300" y="16358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161647</xdr:rowOff>
    </xdr:from>
    <xdr:to>
      <xdr:col>20</xdr:col>
      <xdr:colOff>38100</xdr:colOff>
      <xdr:row>95</xdr:row>
      <xdr:rowOff>91797</xdr:rowOff>
    </xdr:to>
    <xdr:sp macro="" textlink="">
      <xdr:nvSpPr>
        <xdr:cNvPr id="250" name="楕円 249"/>
        <xdr:cNvSpPr/>
      </xdr:nvSpPr>
      <xdr:spPr>
        <a:xfrm>
          <a:off x="3746500" y="16277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108324</xdr:rowOff>
    </xdr:from>
    <xdr:ext cx="534377" cy="259045"/>
    <xdr:sp macro="" textlink="">
      <xdr:nvSpPr>
        <xdr:cNvPr id="251" name="テキスト ボックス 250"/>
        <xdr:cNvSpPr txBox="1"/>
      </xdr:nvSpPr>
      <xdr:spPr>
        <a:xfrm>
          <a:off x="3530111" y="16053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81730</xdr:rowOff>
    </xdr:from>
    <xdr:to>
      <xdr:col>15</xdr:col>
      <xdr:colOff>101600</xdr:colOff>
      <xdr:row>96</xdr:row>
      <xdr:rowOff>11880</xdr:rowOff>
    </xdr:to>
    <xdr:sp macro="" textlink="">
      <xdr:nvSpPr>
        <xdr:cNvPr id="252" name="楕円 251"/>
        <xdr:cNvSpPr/>
      </xdr:nvSpPr>
      <xdr:spPr>
        <a:xfrm>
          <a:off x="2857500" y="1636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3007</xdr:rowOff>
    </xdr:from>
    <xdr:ext cx="534377" cy="259045"/>
    <xdr:sp macro="" textlink="">
      <xdr:nvSpPr>
        <xdr:cNvPr id="253" name="テキスト ボックス 252"/>
        <xdr:cNvSpPr txBox="1"/>
      </xdr:nvSpPr>
      <xdr:spPr>
        <a:xfrm>
          <a:off x="2641111" y="16462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92839</xdr:rowOff>
    </xdr:from>
    <xdr:to>
      <xdr:col>10</xdr:col>
      <xdr:colOff>165100</xdr:colOff>
      <xdr:row>96</xdr:row>
      <xdr:rowOff>22989</xdr:rowOff>
    </xdr:to>
    <xdr:sp macro="" textlink="">
      <xdr:nvSpPr>
        <xdr:cNvPr id="254" name="楕円 253"/>
        <xdr:cNvSpPr/>
      </xdr:nvSpPr>
      <xdr:spPr>
        <a:xfrm>
          <a:off x="1968500" y="16380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39516</xdr:rowOff>
    </xdr:from>
    <xdr:ext cx="534377" cy="259045"/>
    <xdr:sp macro="" textlink="">
      <xdr:nvSpPr>
        <xdr:cNvPr id="255" name="テキスト ボックス 254"/>
        <xdr:cNvSpPr txBox="1"/>
      </xdr:nvSpPr>
      <xdr:spPr>
        <a:xfrm>
          <a:off x="1752111" y="16155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92748</xdr:rowOff>
    </xdr:from>
    <xdr:to>
      <xdr:col>6</xdr:col>
      <xdr:colOff>38100</xdr:colOff>
      <xdr:row>96</xdr:row>
      <xdr:rowOff>22898</xdr:rowOff>
    </xdr:to>
    <xdr:sp macro="" textlink="">
      <xdr:nvSpPr>
        <xdr:cNvPr id="256" name="楕円 255"/>
        <xdr:cNvSpPr/>
      </xdr:nvSpPr>
      <xdr:spPr>
        <a:xfrm>
          <a:off x="1079500" y="16380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39425</xdr:rowOff>
    </xdr:from>
    <xdr:ext cx="534377" cy="259045"/>
    <xdr:sp macro="" textlink="">
      <xdr:nvSpPr>
        <xdr:cNvPr id="257" name="テキスト ボックス 256"/>
        <xdr:cNvSpPr txBox="1"/>
      </xdr:nvSpPr>
      <xdr:spPr>
        <a:xfrm>
          <a:off x="863111" y="16155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147465</xdr:rowOff>
    </xdr:from>
    <xdr:to>
      <xdr:col>54</xdr:col>
      <xdr:colOff>189865</xdr:colOff>
      <xdr:row>38</xdr:row>
      <xdr:rowOff>31353</xdr:rowOff>
    </xdr:to>
    <xdr:cxnSp macro="">
      <xdr:nvCxnSpPr>
        <xdr:cNvPr id="281" name="直線コネクタ 280"/>
        <xdr:cNvCxnSpPr/>
      </xdr:nvCxnSpPr>
      <xdr:spPr>
        <a:xfrm flipV="1">
          <a:off x="10475595" y="5462415"/>
          <a:ext cx="1270" cy="1084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35180</xdr:rowOff>
    </xdr:from>
    <xdr:ext cx="534377" cy="259045"/>
    <xdr:sp macro="" textlink="">
      <xdr:nvSpPr>
        <xdr:cNvPr id="282" name="補助費等最小値テキスト"/>
        <xdr:cNvSpPr txBox="1"/>
      </xdr:nvSpPr>
      <xdr:spPr>
        <a:xfrm>
          <a:off x="10528300" y="655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31353</xdr:rowOff>
    </xdr:from>
    <xdr:to>
      <xdr:col>55</xdr:col>
      <xdr:colOff>88900</xdr:colOff>
      <xdr:row>38</xdr:row>
      <xdr:rowOff>31353</xdr:rowOff>
    </xdr:to>
    <xdr:cxnSp macro="">
      <xdr:nvCxnSpPr>
        <xdr:cNvPr id="283" name="直線コネクタ 282"/>
        <xdr:cNvCxnSpPr/>
      </xdr:nvCxnSpPr>
      <xdr:spPr>
        <a:xfrm>
          <a:off x="10388600" y="6546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94142</xdr:rowOff>
    </xdr:from>
    <xdr:ext cx="599010" cy="259045"/>
    <xdr:sp macro="" textlink="">
      <xdr:nvSpPr>
        <xdr:cNvPr id="284" name="補助費等最大値テキスト"/>
        <xdr:cNvSpPr txBox="1"/>
      </xdr:nvSpPr>
      <xdr:spPr>
        <a:xfrm>
          <a:off x="10528300" y="5237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147465</xdr:rowOff>
    </xdr:from>
    <xdr:to>
      <xdr:col>55</xdr:col>
      <xdr:colOff>88900</xdr:colOff>
      <xdr:row>31</xdr:row>
      <xdr:rowOff>147465</xdr:rowOff>
    </xdr:to>
    <xdr:cxnSp macro="">
      <xdr:nvCxnSpPr>
        <xdr:cNvPr id="285" name="直線コネクタ 284"/>
        <xdr:cNvCxnSpPr/>
      </xdr:nvCxnSpPr>
      <xdr:spPr>
        <a:xfrm>
          <a:off x="10388600" y="546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37918</xdr:rowOff>
    </xdr:from>
    <xdr:to>
      <xdr:col>55</xdr:col>
      <xdr:colOff>0</xdr:colOff>
      <xdr:row>36</xdr:row>
      <xdr:rowOff>125032</xdr:rowOff>
    </xdr:to>
    <xdr:cxnSp macro="">
      <xdr:nvCxnSpPr>
        <xdr:cNvPr id="286" name="直線コネクタ 285"/>
        <xdr:cNvCxnSpPr/>
      </xdr:nvCxnSpPr>
      <xdr:spPr>
        <a:xfrm flipV="1">
          <a:off x="9639300" y="6210118"/>
          <a:ext cx="838200" cy="87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870</xdr:rowOff>
    </xdr:from>
    <xdr:ext cx="599010" cy="259045"/>
    <xdr:sp macro="" textlink="">
      <xdr:nvSpPr>
        <xdr:cNvPr id="287" name="補助費等平均値テキスト"/>
        <xdr:cNvSpPr txBox="1"/>
      </xdr:nvSpPr>
      <xdr:spPr>
        <a:xfrm>
          <a:off x="10528300" y="60016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149443</xdr:rowOff>
    </xdr:from>
    <xdr:to>
      <xdr:col>55</xdr:col>
      <xdr:colOff>50800</xdr:colOff>
      <xdr:row>36</xdr:row>
      <xdr:rowOff>79593</xdr:rowOff>
    </xdr:to>
    <xdr:sp macro="" textlink="">
      <xdr:nvSpPr>
        <xdr:cNvPr id="288" name="フローチャート: 判断 287"/>
        <xdr:cNvSpPr/>
      </xdr:nvSpPr>
      <xdr:spPr>
        <a:xfrm>
          <a:off x="10426700" y="6150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51356</xdr:rowOff>
    </xdr:from>
    <xdr:to>
      <xdr:col>50</xdr:col>
      <xdr:colOff>114300</xdr:colOff>
      <xdr:row>36</xdr:row>
      <xdr:rowOff>125032</xdr:rowOff>
    </xdr:to>
    <xdr:cxnSp macro="">
      <xdr:nvCxnSpPr>
        <xdr:cNvPr id="289" name="直線コネクタ 288"/>
        <xdr:cNvCxnSpPr/>
      </xdr:nvCxnSpPr>
      <xdr:spPr>
        <a:xfrm>
          <a:off x="8750300" y="6223556"/>
          <a:ext cx="889000" cy="73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14757</xdr:rowOff>
    </xdr:from>
    <xdr:to>
      <xdr:col>50</xdr:col>
      <xdr:colOff>165100</xdr:colOff>
      <xdr:row>36</xdr:row>
      <xdr:rowOff>116357</xdr:rowOff>
    </xdr:to>
    <xdr:sp macro="" textlink="">
      <xdr:nvSpPr>
        <xdr:cNvPr id="290" name="フローチャート: 判断 289"/>
        <xdr:cNvSpPr/>
      </xdr:nvSpPr>
      <xdr:spPr>
        <a:xfrm>
          <a:off x="9588500" y="618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132884</xdr:rowOff>
    </xdr:from>
    <xdr:ext cx="599010" cy="259045"/>
    <xdr:sp macro="" textlink="">
      <xdr:nvSpPr>
        <xdr:cNvPr id="291" name="テキスト ボックス 290"/>
        <xdr:cNvSpPr txBox="1"/>
      </xdr:nvSpPr>
      <xdr:spPr>
        <a:xfrm>
          <a:off x="9339795" y="5962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17424</xdr:rowOff>
    </xdr:from>
    <xdr:to>
      <xdr:col>45</xdr:col>
      <xdr:colOff>177800</xdr:colOff>
      <xdr:row>36</xdr:row>
      <xdr:rowOff>51356</xdr:rowOff>
    </xdr:to>
    <xdr:cxnSp macro="">
      <xdr:nvCxnSpPr>
        <xdr:cNvPr id="292" name="直線コネクタ 291"/>
        <xdr:cNvCxnSpPr/>
      </xdr:nvCxnSpPr>
      <xdr:spPr>
        <a:xfrm>
          <a:off x="7861300" y="6189624"/>
          <a:ext cx="889000" cy="33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55259</xdr:rowOff>
    </xdr:from>
    <xdr:to>
      <xdr:col>46</xdr:col>
      <xdr:colOff>38100</xdr:colOff>
      <xdr:row>36</xdr:row>
      <xdr:rowOff>156859</xdr:rowOff>
    </xdr:to>
    <xdr:sp macro="" textlink="">
      <xdr:nvSpPr>
        <xdr:cNvPr id="293" name="フローチャート: 判断 292"/>
        <xdr:cNvSpPr/>
      </xdr:nvSpPr>
      <xdr:spPr>
        <a:xfrm>
          <a:off x="86995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147986</xdr:rowOff>
    </xdr:from>
    <xdr:ext cx="599010" cy="259045"/>
    <xdr:sp macro="" textlink="">
      <xdr:nvSpPr>
        <xdr:cNvPr id="294" name="テキスト ボックス 293"/>
        <xdr:cNvSpPr txBox="1"/>
      </xdr:nvSpPr>
      <xdr:spPr>
        <a:xfrm>
          <a:off x="8450795" y="6320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17424</xdr:rowOff>
    </xdr:from>
    <xdr:to>
      <xdr:col>41</xdr:col>
      <xdr:colOff>50800</xdr:colOff>
      <xdr:row>37</xdr:row>
      <xdr:rowOff>74309</xdr:rowOff>
    </xdr:to>
    <xdr:cxnSp macro="">
      <xdr:nvCxnSpPr>
        <xdr:cNvPr id="295" name="直線コネクタ 294"/>
        <xdr:cNvCxnSpPr/>
      </xdr:nvCxnSpPr>
      <xdr:spPr>
        <a:xfrm flipV="1">
          <a:off x="6972300" y="6189624"/>
          <a:ext cx="889000" cy="228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37204</xdr:rowOff>
    </xdr:from>
    <xdr:to>
      <xdr:col>41</xdr:col>
      <xdr:colOff>101600</xdr:colOff>
      <xdr:row>35</xdr:row>
      <xdr:rowOff>138804</xdr:rowOff>
    </xdr:to>
    <xdr:sp macro="" textlink="">
      <xdr:nvSpPr>
        <xdr:cNvPr id="296" name="フローチャート: 判断 295"/>
        <xdr:cNvSpPr/>
      </xdr:nvSpPr>
      <xdr:spPr>
        <a:xfrm>
          <a:off x="7810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155331</xdr:rowOff>
    </xdr:from>
    <xdr:ext cx="599010" cy="259045"/>
    <xdr:sp macro="" textlink="">
      <xdr:nvSpPr>
        <xdr:cNvPr id="297" name="テキスト ボックス 296"/>
        <xdr:cNvSpPr txBox="1"/>
      </xdr:nvSpPr>
      <xdr:spPr>
        <a:xfrm>
          <a:off x="7561795" y="5813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129282</xdr:rowOff>
    </xdr:from>
    <xdr:to>
      <xdr:col>36</xdr:col>
      <xdr:colOff>165100</xdr:colOff>
      <xdr:row>37</xdr:row>
      <xdr:rowOff>59432</xdr:rowOff>
    </xdr:to>
    <xdr:sp macro="" textlink="">
      <xdr:nvSpPr>
        <xdr:cNvPr id="298" name="フローチャート: 判断 297"/>
        <xdr:cNvSpPr/>
      </xdr:nvSpPr>
      <xdr:spPr>
        <a:xfrm>
          <a:off x="6921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75959</xdr:rowOff>
    </xdr:from>
    <xdr:ext cx="599010" cy="259045"/>
    <xdr:sp macro="" textlink="">
      <xdr:nvSpPr>
        <xdr:cNvPr id="299" name="テキスト ボックス 298"/>
        <xdr:cNvSpPr txBox="1"/>
      </xdr:nvSpPr>
      <xdr:spPr>
        <a:xfrm>
          <a:off x="6672795" y="6076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158568</xdr:rowOff>
    </xdr:from>
    <xdr:to>
      <xdr:col>55</xdr:col>
      <xdr:colOff>50800</xdr:colOff>
      <xdr:row>36</xdr:row>
      <xdr:rowOff>88718</xdr:rowOff>
    </xdr:to>
    <xdr:sp macro="" textlink="">
      <xdr:nvSpPr>
        <xdr:cNvPr id="305" name="楕円 304"/>
        <xdr:cNvSpPr/>
      </xdr:nvSpPr>
      <xdr:spPr>
        <a:xfrm>
          <a:off x="10426700" y="615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136995</xdr:rowOff>
    </xdr:from>
    <xdr:ext cx="599010" cy="259045"/>
    <xdr:sp macro="" textlink="">
      <xdr:nvSpPr>
        <xdr:cNvPr id="306" name="補助費等該当値テキスト"/>
        <xdr:cNvSpPr txBox="1"/>
      </xdr:nvSpPr>
      <xdr:spPr>
        <a:xfrm>
          <a:off x="10528300" y="6137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74232</xdr:rowOff>
    </xdr:from>
    <xdr:to>
      <xdr:col>50</xdr:col>
      <xdr:colOff>165100</xdr:colOff>
      <xdr:row>37</xdr:row>
      <xdr:rowOff>4382</xdr:rowOff>
    </xdr:to>
    <xdr:sp macro="" textlink="">
      <xdr:nvSpPr>
        <xdr:cNvPr id="307" name="楕円 306"/>
        <xdr:cNvSpPr/>
      </xdr:nvSpPr>
      <xdr:spPr>
        <a:xfrm>
          <a:off x="9588500" y="624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166959</xdr:rowOff>
    </xdr:from>
    <xdr:ext cx="599010" cy="259045"/>
    <xdr:sp macro="" textlink="">
      <xdr:nvSpPr>
        <xdr:cNvPr id="308" name="テキスト ボックス 307"/>
        <xdr:cNvSpPr txBox="1"/>
      </xdr:nvSpPr>
      <xdr:spPr>
        <a:xfrm>
          <a:off x="9339795" y="6339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556</xdr:rowOff>
    </xdr:from>
    <xdr:to>
      <xdr:col>46</xdr:col>
      <xdr:colOff>38100</xdr:colOff>
      <xdr:row>36</xdr:row>
      <xdr:rowOff>102156</xdr:rowOff>
    </xdr:to>
    <xdr:sp macro="" textlink="">
      <xdr:nvSpPr>
        <xdr:cNvPr id="309" name="楕円 308"/>
        <xdr:cNvSpPr/>
      </xdr:nvSpPr>
      <xdr:spPr>
        <a:xfrm>
          <a:off x="8699500" y="617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118683</xdr:rowOff>
    </xdr:from>
    <xdr:ext cx="599010" cy="259045"/>
    <xdr:sp macro="" textlink="">
      <xdr:nvSpPr>
        <xdr:cNvPr id="310" name="テキスト ボックス 309"/>
        <xdr:cNvSpPr txBox="1"/>
      </xdr:nvSpPr>
      <xdr:spPr>
        <a:xfrm>
          <a:off x="8450795" y="5947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138074</xdr:rowOff>
    </xdr:from>
    <xdr:to>
      <xdr:col>41</xdr:col>
      <xdr:colOff>101600</xdr:colOff>
      <xdr:row>36</xdr:row>
      <xdr:rowOff>68224</xdr:rowOff>
    </xdr:to>
    <xdr:sp macro="" textlink="">
      <xdr:nvSpPr>
        <xdr:cNvPr id="311" name="楕円 310"/>
        <xdr:cNvSpPr/>
      </xdr:nvSpPr>
      <xdr:spPr>
        <a:xfrm>
          <a:off x="7810500" y="6138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59351</xdr:rowOff>
    </xdr:from>
    <xdr:ext cx="599010" cy="259045"/>
    <xdr:sp macro="" textlink="">
      <xdr:nvSpPr>
        <xdr:cNvPr id="312" name="テキスト ボックス 311"/>
        <xdr:cNvSpPr txBox="1"/>
      </xdr:nvSpPr>
      <xdr:spPr>
        <a:xfrm>
          <a:off x="7561795" y="6231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23509</xdr:rowOff>
    </xdr:from>
    <xdr:to>
      <xdr:col>36</xdr:col>
      <xdr:colOff>165100</xdr:colOff>
      <xdr:row>37</xdr:row>
      <xdr:rowOff>125109</xdr:rowOff>
    </xdr:to>
    <xdr:sp macro="" textlink="">
      <xdr:nvSpPr>
        <xdr:cNvPr id="313" name="楕円 312"/>
        <xdr:cNvSpPr/>
      </xdr:nvSpPr>
      <xdr:spPr>
        <a:xfrm>
          <a:off x="6921500" y="6367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116236</xdr:rowOff>
    </xdr:from>
    <xdr:ext cx="599010" cy="259045"/>
    <xdr:sp macro="" textlink="">
      <xdr:nvSpPr>
        <xdr:cNvPr id="314" name="テキスト ボックス 313"/>
        <xdr:cNvSpPr txBox="1"/>
      </xdr:nvSpPr>
      <xdr:spPr>
        <a:xfrm>
          <a:off x="6672795" y="6459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0" name="テキスト ボックス 329"/>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2" name="テキスト ボックス 331"/>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75465</xdr:rowOff>
    </xdr:from>
    <xdr:to>
      <xdr:col>54</xdr:col>
      <xdr:colOff>189865</xdr:colOff>
      <xdr:row>59</xdr:row>
      <xdr:rowOff>39693</xdr:rowOff>
    </xdr:to>
    <xdr:cxnSp macro="">
      <xdr:nvCxnSpPr>
        <xdr:cNvPr id="338" name="直線コネクタ 337"/>
        <xdr:cNvCxnSpPr/>
      </xdr:nvCxnSpPr>
      <xdr:spPr>
        <a:xfrm flipV="1">
          <a:off x="10475595" y="8647965"/>
          <a:ext cx="1270" cy="1507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43520</xdr:rowOff>
    </xdr:from>
    <xdr:ext cx="469744" cy="259045"/>
    <xdr:sp macro="" textlink="">
      <xdr:nvSpPr>
        <xdr:cNvPr id="339" name="普通建設事業費最小値テキスト"/>
        <xdr:cNvSpPr txBox="1"/>
      </xdr:nvSpPr>
      <xdr:spPr>
        <a:xfrm>
          <a:off x="10528300" y="10159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39693</xdr:rowOff>
    </xdr:from>
    <xdr:to>
      <xdr:col>55</xdr:col>
      <xdr:colOff>88900</xdr:colOff>
      <xdr:row>59</xdr:row>
      <xdr:rowOff>39693</xdr:rowOff>
    </xdr:to>
    <xdr:cxnSp macro="">
      <xdr:nvCxnSpPr>
        <xdr:cNvPr id="340" name="直線コネクタ 339"/>
        <xdr:cNvCxnSpPr/>
      </xdr:nvCxnSpPr>
      <xdr:spPr>
        <a:xfrm>
          <a:off x="10388600" y="1015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22142</xdr:rowOff>
    </xdr:from>
    <xdr:ext cx="690189" cy="259045"/>
    <xdr:sp macro="" textlink="">
      <xdr:nvSpPr>
        <xdr:cNvPr id="341" name="普通建設事業費最大値テキスト"/>
        <xdr:cNvSpPr txBox="1"/>
      </xdr:nvSpPr>
      <xdr:spPr>
        <a:xfrm>
          <a:off x="10528300" y="84231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1,984,298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75465</xdr:rowOff>
    </xdr:from>
    <xdr:to>
      <xdr:col>55</xdr:col>
      <xdr:colOff>88900</xdr:colOff>
      <xdr:row>50</xdr:row>
      <xdr:rowOff>75465</xdr:rowOff>
    </xdr:to>
    <xdr:cxnSp macro="">
      <xdr:nvCxnSpPr>
        <xdr:cNvPr id="342" name="直線コネクタ 341"/>
        <xdr:cNvCxnSpPr/>
      </xdr:nvCxnSpPr>
      <xdr:spPr>
        <a:xfrm>
          <a:off x="10388600" y="8647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129478</xdr:rowOff>
    </xdr:from>
    <xdr:to>
      <xdr:col>55</xdr:col>
      <xdr:colOff>0</xdr:colOff>
      <xdr:row>58</xdr:row>
      <xdr:rowOff>165569</xdr:rowOff>
    </xdr:to>
    <xdr:cxnSp macro="">
      <xdr:nvCxnSpPr>
        <xdr:cNvPr id="343" name="直線コネクタ 342"/>
        <xdr:cNvCxnSpPr/>
      </xdr:nvCxnSpPr>
      <xdr:spPr>
        <a:xfrm flipV="1">
          <a:off x="9639300" y="10073578"/>
          <a:ext cx="838200" cy="36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134377</xdr:rowOff>
    </xdr:from>
    <xdr:ext cx="599010" cy="259045"/>
    <xdr:sp macro="" textlink="">
      <xdr:nvSpPr>
        <xdr:cNvPr id="344" name="普通建設事業費平均値テキスト"/>
        <xdr:cNvSpPr txBox="1"/>
      </xdr:nvSpPr>
      <xdr:spPr>
        <a:xfrm>
          <a:off x="10528300" y="97355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111500</xdr:rowOff>
    </xdr:from>
    <xdr:to>
      <xdr:col>55</xdr:col>
      <xdr:colOff>50800</xdr:colOff>
      <xdr:row>58</xdr:row>
      <xdr:rowOff>41650</xdr:rowOff>
    </xdr:to>
    <xdr:sp macro="" textlink="">
      <xdr:nvSpPr>
        <xdr:cNvPr id="345" name="フローチャート: 判断 344"/>
        <xdr:cNvSpPr/>
      </xdr:nvSpPr>
      <xdr:spPr>
        <a:xfrm>
          <a:off x="10426700" y="988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165569</xdr:rowOff>
    </xdr:from>
    <xdr:to>
      <xdr:col>50</xdr:col>
      <xdr:colOff>114300</xdr:colOff>
      <xdr:row>59</xdr:row>
      <xdr:rowOff>5481</xdr:rowOff>
    </xdr:to>
    <xdr:cxnSp macro="">
      <xdr:nvCxnSpPr>
        <xdr:cNvPr id="346" name="直線コネクタ 345"/>
        <xdr:cNvCxnSpPr/>
      </xdr:nvCxnSpPr>
      <xdr:spPr>
        <a:xfrm flipV="1">
          <a:off x="8750300" y="10109669"/>
          <a:ext cx="889000" cy="11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121471</xdr:rowOff>
    </xdr:from>
    <xdr:to>
      <xdr:col>50</xdr:col>
      <xdr:colOff>165100</xdr:colOff>
      <xdr:row>58</xdr:row>
      <xdr:rowOff>51621</xdr:rowOff>
    </xdr:to>
    <xdr:sp macro="" textlink="">
      <xdr:nvSpPr>
        <xdr:cNvPr id="347" name="フローチャート: 判断 346"/>
        <xdr:cNvSpPr/>
      </xdr:nvSpPr>
      <xdr:spPr>
        <a:xfrm>
          <a:off x="9588500" y="9894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68148</xdr:rowOff>
    </xdr:from>
    <xdr:ext cx="599010" cy="259045"/>
    <xdr:sp macro="" textlink="">
      <xdr:nvSpPr>
        <xdr:cNvPr id="348" name="テキスト ボックス 347"/>
        <xdr:cNvSpPr txBox="1"/>
      </xdr:nvSpPr>
      <xdr:spPr>
        <a:xfrm>
          <a:off x="9339795" y="9669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149232</xdr:rowOff>
    </xdr:from>
    <xdr:to>
      <xdr:col>45</xdr:col>
      <xdr:colOff>177800</xdr:colOff>
      <xdr:row>59</xdr:row>
      <xdr:rowOff>5481</xdr:rowOff>
    </xdr:to>
    <xdr:cxnSp macro="">
      <xdr:nvCxnSpPr>
        <xdr:cNvPr id="349" name="直線コネクタ 348"/>
        <xdr:cNvCxnSpPr/>
      </xdr:nvCxnSpPr>
      <xdr:spPr>
        <a:xfrm>
          <a:off x="7861300" y="10093332"/>
          <a:ext cx="889000" cy="27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125120</xdr:rowOff>
    </xdr:from>
    <xdr:to>
      <xdr:col>46</xdr:col>
      <xdr:colOff>38100</xdr:colOff>
      <xdr:row>58</xdr:row>
      <xdr:rowOff>55270</xdr:rowOff>
    </xdr:to>
    <xdr:sp macro="" textlink="">
      <xdr:nvSpPr>
        <xdr:cNvPr id="350" name="フローチャート: 判断 349"/>
        <xdr:cNvSpPr/>
      </xdr:nvSpPr>
      <xdr:spPr>
        <a:xfrm>
          <a:off x="8699500" y="989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71797</xdr:rowOff>
    </xdr:from>
    <xdr:ext cx="599010" cy="259045"/>
    <xdr:sp macro="" textlink="">
      <xdr:nvSpPr>
        <xdr:cNvPr id="351" name="テキスト ボックス 350"/>
        <xdr:cNvSpPr txBox="1"/>
      </xdr:nvSpPr>
      <xdr:spPr>
        <a:xfrm>
          <a:off x="8450795" y="9672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130742</xdr:rowOff>
    </xdr:from>
    <xdr:to>
      <xdr:col>41</xdr:col>
      <xdr:colOff>50800</xdr:colOff>
      <xdr:row>58</xdr:row>
      <xdr:rowOff>149232</xdr:rowOff>
    </xdr:to>
    <xdr:cxnSp macro="">
      <xdr:nvCxnSpPr>
        <xdr:cNvPr id="352" name="直線コネクタ 351"/>
        <xdr:cNvCxnSpPr/>
      </xdr:nvCxnSpPr>
      <xdr:spPr>
        <a:xfrm>
          <a:off x="6972300" y="10074842"/>
          <a:ext cx="889000" cy="18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107162</xdr:rowOff>
    </xdr:from>
    <xdr:to>
      <xdr:col>41</xdr:col>
      <xdr:colOff>101600</xdr:colOff>
      <xdr:row>58</xdr:row>
      <xdr:rowOff>37312</xdr:rowOff>
    </xdr:to>
    <xdr:sp macro="" textlink="">
      <xdr:nvSpPr>
        <xdr:cNvPr id="353" name="フローチャート: 判断 352"/>
        <xdr:cNvSpPr/>
      </xdr:nvSpPr>
      <xdr:spPr>
        <a:xfrm>
          <a:off x="7810500" y="9879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53839</xdr:rowOff>
    </xdr:from>
    <xdr:ext cx="599010" cy="259045"/>
    <xdr:sp macro="" textlink="">
      <xdr:nvSpPr>
        <xdr:cNvPr id="354" name="テキスト ボックス 353"/>
        <xdr:cNvSpPr txBox="1"/>
      </xdr:nvSpPr>
      <xdr:spPr>
        <a:xfrm>
          <a:off x="7561795" y="9655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132049</xdr:rowOff>
    </xdr:from>
    <xdr:to>
      <xdr:col>36</xdr:col>
      <xdr:colOff>165100</xdr:colOff>
      <xdr:row>58</xdr:row>
      <xdr:rowOff>62199</xdr:rowOff>
    </xdr:to>
    <xdr:sp macro="" textlink="">
      <xdr:nvSpPr>
        <xdr:cNvPr id="355" name="フローチャート: 判断 354"/>
        <xdr:cNvSpPr/>
      </xdr:nvSpPr>
      <xdr:spPr>
        <a:xfrm>
          <a:off x="6921500" y="9904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78726</xdr:rowOff>
    </xdr:from>
    <xdr:ext cx="599010" cy="259045"/>
    <xdr:sp macro="" textlink="">
      <xdr:nvSpPr>
        <xdr:cNvPr id="356" name="テキスト ボックス 355"/>
        <xdr:cNvSpPr txBox="1"/>
      </xdr:nvSpPr>
      <xdr:spPr>
        <a:xfrm>
          <a:off x="6672795" y="9679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78678</xdr:rowOff>
    </xdr:from>
    <xdr:to>
      <xdr:col>55</xdr:col>
      <xdr:colOff>50800</xdr:colOff>
      <xdr:row>59</xdr:row>
      <xdr:rowOff>8828</xdr:rowOff>
    </xdr:to>
    <xdr:sp macro="" textlink="">
      <xdr:nvSpPr>
        <xdr:cNvPr id="362" name="楕円 361"/>
        <xdr:cNvSpPr/>
      </xdr:nvSpPr>
      <xdr:spPr>
        <a:xfrm>
          <a:off x="10426700" y="10022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165055</xdr:rowOff>
    </xdr:from>
    <xdr:ext cx="599010" cy="259045"/>
    <xdr:sp macro="" textlink="">
      <xdr:nvSpPr>
        <xdr:cNvPr id="363" name="普通建設事業費該当値テキスト"/>
        <xdr:cNvSpPr txBox="1"/>
      </xdr:nvSpPr>
      <xdr:spPr>
        <a:xfrm>
          <a:off x="10528300" y="9937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114769</xdr:rowOff>
    </xdr:from>
    <xdr:to>
      <xdr:col>50</xdr:col>
      <xdr:colOff>165100</xdr:colOff>
      <xdr:row>59</xdr:row>
      <xdr:rowOff>44919</xdr:rowOff>
    </xdr:to>
    <xdr:sp macro="" textlink="">
      <xdr:nvSpPr>
        <xdr:cNvPr id="364" name="楕円 363"/>
        <xdr:cNvSpPr/>
      </xdr:nvSpPr>
      <xdr:spPr>
        <a:xfrm>
          <a:off x="9588500" y="1005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36046</xdr:rowOff>
    </xdr:from>
    <xdr:ext cx="534377" cy="259045"/>
    <xdr:sp macro="" textlink="">
      <xdr:nvSpPr>
        <xdr:cNvPr id="365" name="テキスト ボックス 364"/>
        <xdr:cNvSpPr txBox="1"/>
      </xdr:nvSpPr>
      <xdr:spPr>
        <a:xfrm>
          <a:off x="9372111" y="10151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126131</xdr:rowOff>
    </xdr:from>
    <xdr:to>
      <xdr:col>46</xdr:col>
      <xdr:colOff>38100</xdr:colOff>
      <xdr:row>59</xdr:row>
      <xdr:rowOff>56281</xdr:rowOff>
    </xdr:to>
    <xdr:sp macro="" textlink="">
      <xdr:nvSpPr>
        <xdr:cNvPr id="366" name="楕円 365"/>
        <xdr:cNvSpPr/>
      </xdr:nvSpPr>
      <xdr:spPr>
        <a:xfrm>
          <a:off x="8699500" y="10070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47408</xdr:rowOff>
    </xdr:from>
    <xdr:ext cx="534377" cy="259045"/>
    <xdr:sp macro="" textlink="">
      <xdr:nvSpPr>
        <xdr:cNvPr id="367" name="テキスト ボックス 366"/>
        <xdr:cNvSpPr txBox="1"/>
      </xdr:nvSpPr>
      <xdr:spPr>
        <a:xfrm>
          <a:off x="8483111" y="10162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98432</xdr:rowOff>
    </xdr:from>
    <xdr:to>
      <xdr:col>41</xdr:col>
      <xdr:colOff>101600</xdr:colOff>
      <xdr:row>59</xdr:row>
      <xdr:rowOff>28582</xdr:rowOff>
    </xdr:to>
    <xdr:sp macro="" textlink="">
      <xdr:nvSpPr>
        <xdr:cNvPr id="368" name="楕円 367"/>
        <xdr:cNvSpPr/>
      </xdr:nvSpPr>
      <xdr:spPr>
        <a:xfrm>
          <a:off x="7810500" y="1004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19709</xdr:rowOff>
    </xdr:from>
    <xdr:ext cx="534377" cy="259045"/>
    <xdr:sp macro="" textlink="">
      <xdr:nvSpPr>
        <xdr:cNvPr id="369" name="テキスト ボックス 368"/>
        <xdr:cNvSpPr txBox="1"/>
      </xdr:nvSpPr>
      <xdr:spPr>
        <a:xfrm>
          <a:off x="7594111" y="10135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79942</xdr:rowOff>
    </xdr:from>
    <xdr:to>
      <xdr:col>36</xdr:col>
      <xdr:colOff>165100</xdr:colOff>
      <xdr:row>59</xdr:row>
      <xdr:rowOff>10092</xdr:rowOff>
    </xdr:to>
    <xdr:sp macro="" textlink="">
      <xdr:nvSpPr>
        <xdr:cNvPr id="370" name="楕円 369"/>
        <xdr:cNvSpPr/>
      </xdr:nvSpPr>
      <xdr:spPr>
        <a:xfrm>
          <a:off x="6921500" y="10024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1219</xdr:rowOff>
    </xdr:from>
    <xdr:ext cx="599010" cy="259045"/>
    <xdr:sp macro="" textlink="">
      <xdr:nvSpPr>
        <xdr:cNvPr id="371" name="テキスト ボックス 370"/>
        <xdr:cNvSpPr txBox="1"/>
      </xdr:nvSpPr>
      <xdr:spPr>
        <a:xfrm>
          <a:off x="6672795" y="10116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5" name="テキスト ボックス 384"/>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7" name="テキスト ボックス 386"/>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89" name="テキスト ボックス 388"/>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1" name="テキスト ボックス 390"/>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3" name="テキスト ボックス 392"/>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57513</xdr:rowOff>
    </xdr:from>
    <xdr:to>
      <xdr:col>54</xdr:col>
      <xdr:colOff>189865</xdr:colOff>
      <xdr:row>79</xdr:row>
      <xdr:rowOff>98879</xdr:rowOff>
    </xdr:to>
    <xdr:cxnSp macro="">
      <xdr:nvCxnSpPr>
        <xdr:cNvPr id="397" name="直線コネクタ 396"/>
        <xdr:cNvCxnSpPr/>
      </xdr:nvCxnSpPr>
      <xdr:spPr>
        <a:xfrm flipV="1">
          <a:off x="10475595" y="12230463"/>
          <a:ext cx="1270" cy="1412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8"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9" name="直線コネクタ 398"/>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4190</xdr:rowOff>
    </xdr:from>
    <xdr:ext cx="690189" cy="259045"/>
    <xdr:sp macro="" textlink="">
      <xdr:nvSpPr>
        <xdr:cNvPr id="400" name="普通建設事業費 （ うち新規整備　）最大値テキスト"/>
        <xdr:cNvSpPr txBox="1"/>
      </xdr:nvSpPr>
      <xdr:spPr>
        <a:xfrm>
          <a:off x="10528300" y="120056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1,298,000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57513</xdr:rowOff>
    </xdr:from>
    <xdr:to>
      <xdr:col>55</xdr:col>
      <xdr:colOff>88900</xdr:colOff>
      <xdr:row>71</xdr:row>
      <xdr:rowOff>57513</xdr:rowOff>
    </xdr:to>
    <xdr:cxnSp macro="">
      <xdr:nvCxnSpPr>
        <xdr:cNvPr id="401" name="直線コネクタ 400"/>
        <xdr:cNvCxnSpPr/>
      </xdr:nvCxnSpPr>
      <xdr:spPr>
        <a:xfrm>
          <a:off x="10388600" y="12230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31167</xdr:rowOff>
    </xdr:from>
    <xdr:to>
      <xdr:col>55</xdr:col>
      <xdr:colOff>0</xdr:colOff>
      <xdr:row>79</xdr:row>
      <xdr:rowOff>84013</xdr:rowOff>
    </xdr:to>
    <xdr:cxnSp macro="">
      <xdr:nvCxnSpPr>
        <xdr:cNvPr id="402" name="直線コネクタ 401"/>
        <xdr:cNvCxnSpPr/>
      </xdr:nvCxnSpPr>
      <xdr:spPr>
        <a:xfrm flipV="1">
          <a:off x="9639300" y="13575717"/>
          <a:ext cx="838200" cy="52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166082</xdr:rowOff>
    </xdr:from>
    <xdr:ext cx="534377" cy="259045"/>
    <xdr:sp macro="" textlink="">
      <xdr:nvSpPr>
        <xdr:cNvPr id="403" name="普通建設事業費 （ うち新規整備　）平均値テキスト"/>
        <xdr:cNvSpPr txBox="1"/>
      </xdr:nvSpPr>
      <xdr:spPr>
        <a:xfrm>
          <a:off x="10528300" y="133677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143205</xdr:rowOff>
    </xdr:from>
    <xdr:to>
      <xdr:col>55</xdr:col>
      <xdr:colOff>50800</xdr:colOff>
      <xdr:row>79</xdr:row>
      <xdr:rowOff>73355</xdr:rowOff>
    </xdr:to>
    <xdr:sp macro="" textlink="">
      <xdr:nvSpPr>
        <xdr:cNvPr id="404" name="フローチャート: 判断 403"/>
        <xdr:cNvSpPr/>
      </xdr:nvSpPr>
      <xdr:spPr>
        <a:xfrm>
          <a:off x="10426700" y="1351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84013</xdr:rowOff>
    </xdr:from>
    <xdr:to>
      <xdr:col>50</xdr:col>
      <xdr:colOff>114300</xdr:colOff>
      <xdr:row>79</xdr:row>
      <xdr:rowOff>89323</xdr:rowOff>
    </xdr:to>
    <xdr:cxnSp macro="">
      <xdr:nvCxnSpPr>
        <xdr:cNvPr id="405" name="直線コネクタ 404"/>
        <xdr:cNvCxnSpPr/>
      </xdr:nvCxnSpPr>
      <xdr:spPr>
        <a:xfrm flipV="1">
          <a:off x="8750300" y="13628563"/>
          <a:ext cx="889000" cy="5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134472</xdr:rowOff>
    </xdr:from>
    <xdr:to>
      <xdr:col>50</xdr:col>
      <xdr:colOff>165100</xdr:colOff>
      <xdr:row>79</xdr:row>
      <xdr:rowOff>64622</xdr:rowOff>
    </xdr:to>
    <xdr:sp macro="" textlink="">
      <xdr:nvSpPr>
        <xdr:cNvPr id="406" name="フローチャート: 判断 405"/>
        <xdr:cNvSpPr/>
      </xdr:nvSpPr>
      <xdr:spPr>
        <a:xfrm>
          <a:off x="9588500" y="1350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81149</xdr:rowOff>
    </xdr:from>
    <xdr:ext cx="534377" cy="259045"/>
    <xdr:sp macro="" textlink="">
      <xdr:nvSpPr>
        <xdr:cNvPr id="407" name="テキスト ボックス 406"/>
        <xdr:cNvSpPr txBox="1"/>
      </xdr:nvSpPr>
      <xdr:spPr>
        <a:xfrm>
          <a:off x="9372111" y="1328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89323</xdr:rowOff>
    </xdr:from>
    <xdr:to>
      <xdr:col>45</xdr:col>
      <xdr:colOff>177800</xdr:colOff>
      <xdr:row>79</xdr:row>
      <xdr:rowOff>89726</xdr:rowOff>
    </xdr:to>
    <xdr:cxnSp macro="">
      <xdr:nvCxnSpPr>
        <xdr:cNvPr id="408" name="直線コネクタ 407"/>
        <xdr:cNvCxnSpPr/>
      </xdr:nvCxnSpPr>
      <xdr:spPr>
        <a:xfrm flipV="1">
          <a:off x="7861300" y="13633873"/>
          <a:ext cx="889000" cy="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146106</xdr:rowOff>
    </xdr:from>
    <xdr:to>
      <xdr:col>46</xdr:col>
      <xdr:colOff>38100</xdr:colOff>
      <xdr:row>79</xdr:row>
      <xdr:rowOff>76256</xdr:rowOff>
    </xdr:to>
    <xdr:sp macro="" textlink="">
      <xdr:nvSpPr>
        <xdr:cNvPr id="409" name="フローチャート: 判断 408"/>
        <xdr:cNvSpPr/>
      </xdr:nvSpPr>
      <xdr:spPr>
        <a:xfrm>
          <a:off x="8699500" y="1351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92783</xdr:rowOff>
    </xdr:from>
    <xdr:ext cx="534377" cy="259045"/>
    <xdr:sp macro="" textlink="">
      <xdr:nvSpPr>
        <xdr:cNvPr id="410" name="テキスト ボックス 409"/>
        <xdr:cNvSpPr txBox="1"/>
      </xdr:nvSpPr>
      <xdr:spPr>
        <a:xfrm>
          <a:off x="8483111" y="1329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54054</xdr:rowOff>
    </xdr:from>
    <xdr:to>
      <xdr:col>41</xdr:col>
      <xdr:colOff>50800</xdr:colOff>
      <xdr:row>79</xdr:row>
      <xdr:rowOff>89726</xdr:rowOff>
    </xdr:to>
    <xdr:cxnSp macro="">
      <xdr:nvCxnSpPr>
        <xdr:cNvPr id="411" name="直線コネクタ 410"/>
        <xdr:cNvCxnSpPr/>
      </xdr:nvCxnSpPr>
      <xdr:spPr>
        <a:xfrm>
          <a:off x="6972300" y="13598604"/>
          <a:ext cx="889000" cy="35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132890</xdr:rowOff>
    </xdr:from>
    <xdr:to>
      <xdr:col>41</xdr:col>
      <xdr:colOff>101600</xdr:colOff>
      <xdr:row>79</xdr:row>
      <xdr:rowOff>63040</xdr:rowOff>
    </xdr:to>
    <xdr:sp macro="" textlink="">
      <xdr:nvSpPr>
        <xdr:cNvPr id="412" name="フローチャート: 判断 411"/>
        <xdr:cNvSpPr/>
      </xdr:nvSpPr>
      <xdr:spPr>
        <a:xfrm>
          <a:off x="7810500" y="1350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79567</xdr:rowOff>
    </xdr:from>
    <xdr:ext cx="534377" cy="259045"/>
    <xdr:sp macro="" textlink="">
      <xdr:nvSpPr>
        <xdr:cNvPr id="413" name="テキスト ボックス 412"/>
        <xdr:cNvSpPr txBox="1"/>
      </xdr:nvSpPr>
      <xdr:spPr>
        <a:xfrm>
          <a:off x="7594111" y="1328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135306</xdr:rowOff>
    </xdr:from>
    <xdr:to>
      <xdr:col>36</xdr:col>
      <xdr:colOff>165100</xdr:colOff>
      <xdr:row>79</xdr:row>
      <xdr:rowOff>65456</xdr:rowOff>
    </xdr:to>
    <xdr:sp macro="" textlink="">
      <xdr:nvSpPr>
        <xdr:cNvPr id="414" name="フローチャート: 判断 413"/>
        <xdr:cNvSpPr/>
      </xdr:nvSpPr>
      <xdr:spPr>
        <a:xfrm>
          <a:off x="6921500" y="1350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81983</xdr:rowOff>
    </xdr:from>
    <xdr:ext cx="534377" cy="259045"/>
    <xdr:sp macro="" textlink="">
      <xdr:nvSpPr>
        <xdr:cNvPr id="415" name="テキスト ボックス 414"/>
        <xdr:cNvSpPr txBox="1"/>
      </xdr:nvSpPr>
      <xdr:spPr>
        <a:xfrm>
          <a:off x="6705111" y="1328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151817</xdr:rowOff>
    </xdr:from>
    <xdr:to>
      <xdr:col>55</xdr:col>
      <xdr:colOff>50800</xdr:colOff>
      <xdr:row>79</xdr:row>
      <xdr:rowOff>81967</xdr:rowOff>
    </xdr:to>
    <xdr:sp macro="" textlink="">
      <xdr:nvSpPr>
        <xdr:cNvPr id="421" name="楕円 420"/>
        <xdr:cNvSpPr/>
      </xdr:nvSpPr>
      <xdr:spPr>
        <a:xfrm>
          <a:off x="10426700" y="1352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121632</xdr:rowOff>
    </xdr:from>
    <xdr:ext cx="534377" cy="259045"/>
    <xdr:sp macro="" textlink="">
      <xdr:nvSpPr>
        <xdr:cNvPr id="422" name="普通建設事業費 （ うち新規整備　）該当値テキスト"/>
        <xdr:cNvSpPr txBox="1"/>
      </xdr:nvSpPr>
      <xdr:spPr>
        <a:xfrm>
          <a:off x="10528300" y="13494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33213</xdr:rowOff>
    </xdr:from>
    <xdr:to>
      <xdr:col>50</xdr:col>
      <xdr:colOff>165100</xdr:colOff>
      <xdr:row>79</xdr:row>
      <xdr:rowOff>134813</xdr:rowOff>
    </xdr:to>
    <xdr:sp macro="" textlink="">
      <xdr:nvSpPr>
        <xdr:cNvPr id="423" name="楕円 422"/>
        <xdr:cNvSpPr/>
      </xdr:nvSpPr>
      <xdr:spPr>
        <a:xfrm>
          <a:off x="9588500" y="13577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125940</xdr:rowOff>
    </xdr:from>
    <xdr:ext cx="534377" cy="259045"/>
    <xdr:sp macro="" textlink="">
      <xdr:nvSpPr>
        <xdr:cNvPr id="424" name="テキスト ボックス 423"/>
        <xdr:cNvSpPr txBox="1"/>
      </xdr:nvSpPr>
      <xdr:spPr>
        <a:xfrm>
          <a:off x="9372111" y="13670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38523</xdr:rowOff>
    </xdr:from>
    <xdr:to>
      <xdr:col>46</xdr:col>
      <xdr:colOff>38100</xdr:colOff>
      <xdr:row>79</xdr:row>
      <xdr:rowOff>140123</xdr:rowOff>
    </xdr:to>
    <xdr:sp macro="" textlink="">
      <xdr:nvSpPr>
        <xdr:cNvPr id="425" name="楕円 424"/>
        <xdr:cNvSpPr/>
      </xdr:nvSpPr>
      <xdr:spPr>
        <a:xfrm>
          <a:off x="8699500" y="13583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131250</xdr:rowOff>
    </xdr:from>
    <xdr:ext cx="469744" cy="259045"/>
    <xdr:sp macro="" textlink="">
      <xdr:nvSpPr>
        <xdr:cNvPr id="426" name="テキスト ボックス 425"/>
        <xdr:cNvSpPr txBox="1"/>
      </xdr:nvSpPr>
      <xdr:spPr>
        <a:xfrm>
          <a:off x="8515428" y="13675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38926</xdr:rowOff>
    </xdr:from>
    <xdr:to>
      <xdr:col>41</xdr:col>
      <xdr:colOff>101600</xdr:colOff>
      <xdr:row>79</xdr:row>
      <xdr:rowOff>140526</xdr:rowOff>
    </xdr:to>
    <xdr:sp macro="" textlink="">
      <xdr:nvSpPr>
        <xdr:cNvPr id="427" name="楕円 426"/>
        <xdr:cNvSpPr/>
      </xdr:nvSpPr>
      <xdr:spPr>
        <a:xfrm>
          <a:off x="7810500" y="13583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131653</xdr:rowOff>
    </xdr:from>
    <xdr:ext cx="469744" cy="259045"/>
    <xdr:sp macro="" textlink="">
      <xdr:nvSpPr>
        <xdr:cNvPr id="428" name="テキスト ボックス 427"/>
        <xdr:cNvSpPr txBox="1"/>
      </xdr:nvSpPr>
      <xdr:spPr>
        <a:xfrm>
          <a:off x="7626428" y="13676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3254</xdr:rowOff>
    </xdr:from>
    <xdr:to>
      <xdr:col>36</xdr:col>
      <xdr:colOff>165100</xdr:colOff>
      <xdr:row>79</xdr:row>
      <xdr:rowOff>104854</xdr:rowOff>
    </xdr:to>
    <xdr:sp macro="" textlink="">
      <xdr:nvSpPr>
        <xdr:cNvPr id="429" name="楕円 428"/>
        <xdr:cNvSpPr/>
      </xdr:nvSpPr>
      <xdr:spPr>
        <a:xfrm>
          <a:off x="6921500" y="13547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95981</xdr:rowOff>
    </xdr:from>
    <xdr:ext cx="534377" cy="259045"/>
    <xdr:sp macro="" textlink="">
      <xdr:nvSpPr>
        <xdr:cNvPr id="430" name="テキスト ボックス 429"/>
        <xdr:cNvSpPr txBox="1"/>
      </xdr:nvSpPr>
      <xdr:spPr>
        <a:xfrm>
          <a:off x="6705111" y="13640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50" name="テキスト ボックス 449"/>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2" name="テキスト ボックス 451"/>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143419</xdr:rowOff>
    </xdr:from>
    <xdr:to>
      <xdr:col>54</xdr:col>
      <xdr:colOff>189865</xdr:colOff>
      <xdr:row>99</xdr:row>
      <xdr:rowOff>98879</xdr:rowOff>
    </xdr:to>
    <xdr:cxnSp macro="">
      <xdr:nvCxnSpPr>
        <xdr:cNvPr id="456" name="直線コネクタ 455"/>
        <xdr:cNvCxnSpPr/>
      </xdr:nvCxnSpPr>
      <xdr:spPr>
        <a:xfrm flipV="1">
          <a:off x="10475595" y="15573919"/>
          <a:ext cx="1270" cy="1498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102706</xdr:rowOff>
    </xdr:from>
    <xdr:ext cx="249299" cy="259045"/>
    <xdr:sp macro="" textlink="">
      <xdr:nvSpPr>
        <xdr:cNvPr id="457" name="普通建設事業費 （ うち更新整備　）最小値テキスト"/>
        <xdr:cNvSpPr txBox="1"/>
      </xdr:nvSpPr>
      <xdr:spPr>
        <a:xfrm>
          <a:off x="10528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98879</xdr:rowOff>
    </xdr:from>
    <xdr:to>
      <xdr:col>55</xdr:col>
      <xdr:colOff>88900</xdr:colOff>
      <xdr:row>99</xdr:row>
      <xdr:rowOff>98879</xdr:rowOff>
    </xdr:to>
    <xdr:cxnSp macro="">
      <xdr:nvCxnSpPr>
        <xdr:cNvPr id="458" name="直線コネクタ 457"/>
        <xdr:cNvCxnSpPr/>
      </xdr:nvCxnSpPr>
      <xdr:spPr>
        <a:xfrm>
          <a:off x="10388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90096</xdr:rowOff>
    </xdr:from>
    <xdr:ext cx="690189" cy="259045"/>
    <xdr:sp macro="" textlink="">
      <xdr:nvSpPr>
        <xdr:cNvPr id="459" name="普通建設事業費 （ うち更新整備　）最大値テキスト"/>
        <xdr:cNvSpPr txBox="1"/>
      </xdr:nvSpPr>
      <xdr:spPr>
        <a:xfrm>
          <a:off x="10528300" y="153491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143419</xdr:rowOff>
    </xdr:from>
    <xdr:to>
      <xdr:col>55</xdr:col>
      <xdr:colOff>88900</xdr:colOff>
      <xdr:row>90</xdr:row>
      <xdr:rowOff>143419</xdr:rowOff>
    </xdr:to>
    <xdr:cxnSp macro="">
      <xdr:nvCxnSpPr>
        <xdr:cNvPr id="460" name="直線コネクタ 459"/>
        <xdr:cNvCxnSpPr/>
      </xdr:nvCxnSpPr>
      <xdr:spPr>
        <a:xfrm>
          <a:off x="10388600" y="15573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41842</xdr:rowOff>
    </xdr:from>
    <xdr:to>
      <xdr:col>55</xdr:col>
      <xdr:colOff>0</xdr:colOff>
      <xdr:row>99</xdr:row>
      <xdr:rowOff>43306</xdr:rowOff>
    </xdr:to>
    <xdr:cxnSp macro="">
      <xdr:nvCxnSpPr>
        <xdr:cNvPr id="461" name="直線コネクタ 460"/>
        <xdr:cNvCxnSpPr/>
      </xdr:nvCxnSpPr>
      <xdr:spPr>
        <a:xfrm>
          <a:off x="9639300" y="17015392"/>
          <a:ext cx="838200" cy="1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44132</xdr:rowOff>
    </xdr:from>
    <xdr:ext cx="599010" cy="259045"/>
    <xdr:sp macro="" textlink="">
      <xdr:nvSpPr>
        <xdr:cNvPr id="462" name="普通建設事業費 （ うち更新整備　）平均値テキスト"/>
        <xdr:cNvSpPr txBox="1"/>
      </xdr:nvSpPr>
      <xdr:spPr>
        <a:xfrm>
          <a:off x="10528300" y="166747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21255</xdr:rowOff>
    </xdr:from>
    <xdr:to>
      <xdr:col>55</xdr:col>
      <xdr:colOff>50800</xdr:colOff>
      <xdr:row>98</xdr:row>
      <xdr:rowOff>122855</xdr:rowOff>
    </xdr:to>
    <xdr:sp macro="" textlink="">
      <xdr:nvSpPr>
        <xdr:cNvPr id="463" name="フローチャート: 判断 462"/>
        <xdr:cNvSpPr/>
      </xdr:nvSpPr>
      <xdr:spPr>
        <a:xfrm>
          <a:off x="10426700" y="168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41842</xdr:rowOff>
    </xdr:from>
    <xdr:to>
      <xdr:col>50</xdr:col>
      <xdr:colOff>114300</xdr:colOff>
      <xdr:row>99</xdr:row>
      <xdr:rowOff>52767</xdr:rowOff>
    </xdr:to>
    <xdr:cxnSp macro="">
      <xdr:nvCxnSpPr>
        <xdr:cNvPr id="464" name="直線コネクタ 463"/>
        <xdr:cNvCxnSpPr/>
      </xdr:nvCxnSpPr>
      <xdr:spPr>
        <a:xfrm flipV="1">
          <a:off x="8750300" y="17015392"/>
          <a:ext cx="889000" cy="10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44664</xdr:rowOff>
    </xdr:from>
    <xdr:to>
      <xdr:col>50</xdr:col>
      <xdr:colOff>165100</xdr:colOff>
      <xdr:row>98</xdr:row>
      <xdr:rowOff>146264</xdr:rowOff>
    </xdr:to>
    <xdr:sp macro="" textlink="">
      <xdr:nvSpPr>
        <xdr:cNvPr id="465" name="フローチャート: 判断 464"/>
        <xdr:cNvSpPr/>
      </xdr:nvSpPr>
      <xdr:spPr>
        <a:xfrm>
          <a:off x="9588500" y="1684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162791</xdr:rowOff>
    </xdr:from>
    <xdr:ext cx="599010" cy="259045"/>
    <xdr:sp macro="" textlink="">
      <xdr:nvSpPr>
        <xdr:cNvPr id="466" name="テキスト ボックス 465"/>
        <xdr:cNvSpPr txBox="1"/>
      </xdr:nvSpPr>
      <xdr:spPr>
        <a:xfrm>
          <a:off x="9339795" y="16621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14340</xdr:rowOff>
    </xdr:from>
    <xdr:to>
      <xdr:col>45</xdr:col>
      <xdr:colOff>177800</xdr:colOff>
      <xdr:row>99</xdr:row>
      <xdr:rowOff>52767</xdr:rowOff>
    </xdr:to>
    <xdr:cxnSp macro="">
      <xdr:nvCxnSpPr>
        <xdr:cNvPr id="467" name="直線コネクタ 466"/>
        <xdr:cNvCxnSpPr/>
      </xdr:nvCxnSpPr>
      <xdr:spPr>
        <a:xfrm>
          <a:off x="7861300" y="16987890"/>
          <a:ext cx="889000" cy="38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57206</xdr:rowOff>
    </xdr:from>
    <xdr:to>
      <xdr:col>46</xdr:col>
      <xdr:colOff>38100</xdr:colOff>
      <xdr:row>98</xdr:row>
      <xdr:rowOff>158806</xdr:rowOff>
    </xdr:to>
    <xdr:sp macro="" textlink="">
      <xdr:nvSpPr>
        <xdr:cNvPr id="468" name="フローチャート: 判断 467"/>
        <xdr:cNvSpPr/>
      </xdr:nvSpPr>
      <xdr:spPr>
        <a:xfrm>
          <a:off x="8699500" y="16859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3883</xdr:rowOff>
    </xdr:from>
    <xdr:ext cx="599010" cy="259045"/>
    <xdr:sp macro="" textlink="">
      <xdr:nvSpPr>
        <xdr:cNvPr id="469" name="テキスト ボックス 468"/>
        <xdr:cNvSpPr txBox="1"/>
      </xdr:nvSpPr>
      <xdr:spPr>
        <a:xfrm>
          <a:off x="8450795" y="16634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14340</xdr:rowOff>
    </xdr:from>
    <xdr:to>
      <xdr:col>41</xdr:col>
      <xdr:colOff>50800</xdr:colOff>
      <xdr:row>99</xdr:row>
      <xdr:rowOff>22050</xdr:rowOff>
    </xdr:to>
    <xdr:cxnSp macro="">
      <xdr:nvCxnSpPr>
        <xdr:cNvPr id="470" name="直線コネクタ 469"/>
        <xdr:cNvCxnSpPr/>
      </xdr:nvCxnSpPr>
      <xdr:spPr>
        <a:xfrm flipV="1">
          <a:off x="6972300" y="16987890"/>
          <a:ext cx="889000" cy="7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23687</xdr:rowOff>
    </xdr:from>
    <xdr:to>
      <xdr:col>41</xdr:col>
      <xdr:colOff>101600</xdr:colOff>
      <xdr:row>98</xdr:row>
      <xdr:rowOff>125287</xdr:rowOff>
    </xdr:to>
    <xdr:sp macro="" textlink="">
      <xdr:nvSpPr>
        <xdr:cNvPr id="471" name="フローチャート: 判断 470"/>
        <xdr:cNvSpPr/>
      </xdr:nvSpPr>
      <xdr:spPr>
        <a:xfrm>
          <a:off x="7810500" y="1682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141814</xdr:rowOff>
    </xdr:from>
    <xdr:ext cx="599010" cy="259045"/>
    <xdr:sp macro="" textlink="">
      <xdr:nvSpPr>
        <xdr:cNvPr id="472" name="テキスト ボックス 471"/>
        <xdr:cNvSpPr txBox="1"/>
      </xdr:nvSpPr>
      <xdr:spPr>
        <a:xfrm>
          <a:off x="7561795" y="16601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64539</xdr:rowOff>
    </xdr:from>
    <xdr:to>
      <xdr:col>36</xdr:col>
      <xdr:colOff>165100</xdr:colOff>
      <xdr:row>98</xdr:row>
      <xdr:rowOff>166139</xdr:rowOff>
    </xdr:to>
    <xdr:sp macro="" textlink="">
      <xdr:nvSpPr>
        <xdr:cNvPr id="473" name="フローチャート: 判断 472"/>
        <xdr:cNvSpPr/>
      </xdr:nvSpPr>
      <xdr:spPr>
        <a:xfrm>
          <a:off x="6921500" y="1686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11216</xdr:rowOff>
    </xdr:from>
    <xdr:ext cx="599010" cy="259045"/>
    <xdr:sp macro="" textlink="">
      <xdr:nvSpPr>
        <xdr:cNvPr id="474" name="テキスト ボックス 473"/>
        <xdr:cNvSpPr txBox="1"/>
      </xdr:nvSpPr>
      <xdr:spPr>
        <a:xfrm>
          <a:off x="6672795" y="16641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163956</xdr:rowOff>
    </xdr:from>
    <xdr:to>
      <xdr:col>55</xdr:col>
      <xdr:colOff>50800</xdr:colOff>
      <xdr:row>99</xdr:row>
      <xdr:rowOff>94106</xdr:rowOff>
    </xdr:to>
    <xdr:sp macro="" textlink="">
      <xdr:nvSpPr>
        <xdr:cNvPr id="480" name="楕円 479"/>
        <xdr:cNvSpPr/>
      </xdr:nvSpPr>
      <xdr:spPr>
        <a:xfrm>
          <a:off x="10426700" y="16966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78883</xdr:rowOff>
    </xdr:from>
    <xdr:ext cx="534377" cy="259045"/>
    <xdr:sp macro="" textlink="">
      <xdr:nvSpPr>
        <xdr:cNvPr id="481" name="普通建設事業費 （ うち更新整備　）該当値テキスト"/>
        <xdr:cNvSpPr txBox="1"/>
      </xdr:nvSpPr>
      <xdr:spPr>
        <a:xfrm>
          <a:off x="10528300" y="16880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162492</xdr:rowOff>
    </xdr:from>
    <xdr:to>
      <xdr:col>50</xdr:col>
      <xdr:colOff>165100</xdr:colOff>
      <xdr:row>99</xdr:row>
      <xdr:rowOff>92642</xdr:rowOff>
    </xdr:to>
    <xdr:sp macro="" textlink="">
      <xdr:nvSpPr>
        <xdr:cNvPr id="482" name="楕円 481"/>
        <xdr:cNvSpPr/>
      </xdr:nvSpPr>
      <xdr:spPr>
        <a:xfrm>
          <a:off x="9588500" y="16964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83769</xdr:rowOff>
    </xdr:from>
    <xdr:ext cx="534377" cy="259045"/>
    <xdr:sp macro="" textlink="">
      <xdr:nvSpPr>
        <xdr:cNvPr id="483" name="テキスト ボックス 482"/>
        <xdr:cNvSpPr txBox="1"/>
      </xdr:nvSpPr>
      <xdr:spPr>
        <a:xfrm>
          <a:off x="9372111" y="17057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99</xdr:row>
      <xdr:rowOff>1967</xdr:rowOff>
    </xdr:from>
    <xdr:to>
      <xdr:col>46</xdr:col>
      <xdr:colOff>38100</xdr:colOff>
      <xdr:row>99</xdr:row>
      <xdr:rowOff>103567</xdr:rowOff>
    </xdr:to>
    <xdr:sp macro="" textlink="">
      <xdr:nvSpPr>
        <xdr:cNvPr id="484" name="楕円 483"/>
        <xdr:cNvSpPr/>
      </xdr:nvSpPr>
      <xdr:spPr>
        <a:xfrm>
          <a:off x="8699500" y="16975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94694</xdr:rowOff>
    </xdr:from>
    <xdr:ext cx="534377" cy="259045"/>
    <xdr:sp macro="" textlink="">
      <xdr:nvSpPr>
        <xdr:cNvPr id="485" name="テキスト ボックス 484"/>
        <xdr:cNvSpPr txBox="1"/>
      </xdr:nvSpPr>
      <xdr:spPr>
        <a:xfrm>
          <a:off x="8483111" y="17068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134990</xdr:rowOff>
    </xdr:from>
    <xdr:to>
      <xdr:col>41</xdr:col>
      <xdr:colOff>101600</xdr:colOff>
      <xdr:row>99</xdr:row>
      <xdr:rowOff>65140</xdr:rowOff>
    </xdr:to>
    <xdr:sp macro="" textlink="">
      <xdr:nvSpPr>
        <xdr:cNvPr id="486" name="楕円 485"/>
        <xdr:cNvSpPr/>
      </xdr:nvSpPr>
      <xdr:spPr>
        <a:xfrm>
          <a:off x="7810500" y="1693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56267</xdr:rowOff>
    </xdr:from>
    <xdr:ext cx="534377" cy="259045"/>
    <xdr:sp macro="" textlink="">
      <xdr:nvSpPr>
        <xdr:cNvPr id="487" name="テキスト ボックス 486"/>
        <xdr:cNvSpPr txBox="1"/>
      </xdr:nvSpPr>
      <xdr:spPr>
        <a:xfrm>
          <a:off x="7594111" y="17029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142700</xdr:rowOff>
    </xdr:from>
    <xdr:to>
      <xdr:col>36</xdr:col>
      <xdr:colOff>165100</xdr:colOff>
      <xdr:row>99</xdr:row>
      <xdr:rowOff>72850</xdr:rowOff>
    </xdr:to>
    <xdr:sp macro="" textlink="">
      <xdr:nvSpPr>
        <xdr:cNvPr id="488" name="楕円 487"/>
        <xdr:cNvSpPr/>
      </xdr:nvSpPr>
      <xdr:spPr>
        <a:xfrm>
          <a:off x="6921500" y="1694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63977</xdr:rowOff>
    </xdr:from>
    <xdr:ext cx="534377" cy="259045"/>
    <xdr:sp macro="" textlink="">
      <xdr:nvSpPr>
        <xdr:cNvPr id="489" name="テキスト ボックス 488"/>
        <xdr:cNvSpPr txBox="1"/>
      </xdr:nvSpPr>
      <xdr:spPr>
        <a:xfrm>
          <a:off x="6705111" y="17037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3" name="テキスト ボックス 502"/>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5" name="テキスト ボックス 504"/>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7" name="テキスト ボックス 506"/>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92727</xdr:rowOff>
    </xdr:from>
    <xdr:ext cx="685572" cy="259045"/>
    <xdr:sp macro="" textlink="">
      <xdr:nvSpPr>
        <xdr:cNvPr id="509" name="テキスト ボックス 508"/>
        <xdr:cNvSpPr txBox="1"/>
      </xdr:nvSpPr>
      <xdr:spPr>
        <a:xfrm>
          <a:off x="11760428" y="50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1" name="テキスト ボックス 510"/>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154162</xdr:rowOff>
    </xdr:from>
    <xdr:to>
      <xdr:col>85</xdr:col>
      <xdr:colOff>126364</xdr:colOff>
      <xdr:row>39</xdr:row>
      <xdr:rowOff>44450</xdr:rowOff>
    </xdr:to>
    <xdr:cxnSp macro="">
      <xdr:nvCxnSpPr>
        <xdr:cNvPr id="513" name="直線コネクタ 512"/>
        <xdr:cNvCxnSpPr/>
      </xdr:nvCxnSpPr>
      <xdr:spPr>
        <a:xfrm flipV="1">
          <a:off x="16317595" y="5297662"/>
          <a:ext cx="1269" cy="1433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66526</xdr:rowOff>
    </xdr:from>
    <xdr:ext cx="249299" cy="259045"/>
    <xdr:sp macro="" textlink="">
      <xdr:nvSpPr>
        <xdr:cNvPr id="514" name="災害復旧事業費最小値テキスト"/>
        <xdr:cNvSpPr txBox="1"/>
      </xdr:nvSpPr>
      <xdr:spPr>
        <a:xfrm>
          <a:off x="16370300" y="67530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5" name="直線コネクタ 514"/>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100839</xdr:rowOff>
    </xdr:from>
    <xdr:ext cx="690189" cy="259045"/>
    <xdr:sp macro="" textlink="">
      <xdr:nvSpPr>
        <xdr:cNvPr id="516" name="災害復旧事業費最大値テキスト"/>
        <xdr:cNvSpPr txBox="1"/>
      </xdr:nvSpPr>
      <xdr:spPr>
        <a:xfrm>
          <a:off x="16370300" y="50728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154162</xdr:rowOff>
    </xdr:from>
    <xdr:to>
      <xdr:col>86</xdr:col>
      <xdr:colOff>25400</xdr:colOff>
      <xdr:row>30</xdr:row>
      <xdr:rowOff>154162</xdr:rowOff>
    </xdr:to>
    <xdr:cxnSp macro="">
      <xdr:nvCxnSpPr>
        <xdr:cNvPr id="517" name="直線コネクタ 516"/>
        <xdr:cNvCxnSpPr/>
      </xdr:nvCxnSpPr>
      <xdr:spPr>
        <a:xfrm>
          <a:off x="16230600" y="529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8" name="直線コネクタ 517"/>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155425</xdr:rowOff>
    </xdr:from>
    <xdr:ext cx="534377" cy="259045"/>
    <xdr:sp macro="" textlink="">
      <xdr:nvSpPr>
        <xdr:cNvPr id="519" name="災害復旧事業費平均値テキスト"/>
        <xdr:cNvSpPr txBox="1"/>
      </xdr:nvSpPr>
      <xdr:spPr>
        <a:xfrm>
          <a:off x="16370300" y="64990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132548</xdr:rowOff>
    </xdr:from>
    <xdr:to>
      <xdr:col>85</xdr:col>
      <xdr:colOff>177800</xdr:colOff>
      <xdr:row>39</xdr:row>
      <xdr:rowOff>62698</xdr:rowOff>
    </xdr:to>
    <xdr:sp macro="" textlink="">
      <xdr:nvSpPr>
        <xdr:cNvPr id="520" name="フローチャート: 判断 519"/>
        <xdr:cNvSpPr/>
      </xdr:nvSpPr>
      <xdr:spPr>
        <a:xfrm>
          <a:off x="16268700" y="6647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1" name="直線コネクタ 520"/>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131738</xdr:rowOff>
    </xdr:from>
    <xdr:to>
      <xdr:col>81</xdr:col>
      <xdr:colOff>101600</xdr:colOff>
      <xdr:row>39</xdr:row>
      <xdr:rowOff>61888</xdr:rowOff>
    </xdr:to>
    <xdr:sp macro="" textlink="">
      <xdr:nvSpPr>
        <xdr:cNvPr id="522" name="フローチャート: 判断 521"/>
        <xdr:cNvSpPr/>
      </xdr:nvSpPr>
      <xdr:spPr>
        <a:xfrm>
          <a:off x="15430500" y="664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78415</xdr:rowOff>
    </xdr:from>
    <xdr:ext cx="534377" cy="259045"/>
    <xdr:sp macro="" textlink="">
      <xdr:nvSpPr>
        <xdr:cNvPr id="523" name="テキスト ボックス 522"/>
        <xdr:cNvSpPr txBox="1"/>
      </xdr:nvSpPr>
      <xdr:spPr>
        <a:xfrm>
          <a:off x="15214111" y="642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4" name="直線コネクタ 523"/>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133103</xdr:rowOff>
    </xdr:from>
    <xdr:to>
      <xdr:col>76</xdr:col>
      <xdr:colOff>165100</xdr:colOff>
      <xdr:row>39</xdr:row>
      <xdr:rowOff>63253</xdr:rowOff>
    </xdr:to>
    <xdr:sp macro="" textlink="">
      <xdr:nvSpPr>
        <xdr:cNvPr id="525" name="フローチャート: 判断 524"/>
        <xdr:cNvSpPr/>
      </xdr:nvSpPr>
      <xdr:spPr>
        <a:xfrm>
          <a:off x="14541500" y="664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79779</xdr:rowOff>
    </xdr:from>
    <xdr:ext cx="534377" cy="259045"/>
    <xdr:sp macro="" textlink="">
      <xdr:nvSpPr>
        <xdr:cNvPr id="526" name="テキスト ボックス 525"/>
        <xdr:cNvSpPr txBox="1"/>
      </xdr:nvSpPr>
      <xdr:spPr>
        <a:xfrm>
          <a:off x="14325111" y="6423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44397</xdr:rowOff>
    </xdr:from>
    <xdr:to>
      <xdr:col>71</xdr:col>
      <xdr:colOff>177800</xdr:colOff>
      <xdr:row>39</xdr:row>
      <xdr:rowOff>44450</xdr:rowOff>
    </xdr:to>
    <xdr:cxnSp macro="">
      <xdr:nvCxnSpPr>
        <xdr:cNvPr id="527" name="直線コネクタ 526"/>
        <xdr:cNvCxnSpPr/>
      </xdr:nvCxnSpPr>
      <xdr:spPr>
        <a:xfrm>
          <a:off x="12814300" y="6730947"/>
          <a:ext cx="889000" cy="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135147</xdr:rowOff>
    </xdr:from>
    <xdr:to>
      <xdr:col>72</xdr:col>
      <xdr:colOff>38100</xdr:colOff>
      <xdr:row>39</xdr:row>
      <xdr:rowOff>65297</xdr:rowOff>
    </xdr:to>
    <xdr:sp macro="" textlink="">
      <xdr:nvSpPr>
        <xdr:cNvPr id="528" name="フローチャート: 判断 527"/>
        <xdr:cNvSpPr/>
      </xdr:nvSpPr>
      <xdr:spPr>
        <a:xfrm>
          <a:off x="13652500" y="665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81824</xdr:rowOff>
    </xdr:from>
    <xdr:ext cx="534377" cy="259045"/>
    <xdr:sp macro="" textlink="">
      <xdr:nvSpPr>
        <xdr:cNvPr id="529" name="テキスト ボックス 528"/>
        <xdr:cNvSpPr txBox="1"/>
      </xdr:nvSpPr>
      <xdr:spPr>
        <a:xfrm>
          <a:off x="13436111" y="642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135829</xdr:rowOff>
    </xdr:from>
    <xdr:to>
      <xdr:col>67</xdr:col>
      <xdr:colOff>101600</xdr:colOff>
      <xdr:row>39</xdr:row>
      <xdr:rowOff>65979</xdr:rowOff>
    </xdr:to>
    <xdr:sp macro="" textlink="">
      <xdr:nvSpPr>
        <xdr:cNvPr id="530" name="フローチャート: 判断 529"/>
        <xdr:cNvSpPr/>
      </xdr:nvSpPr>
      <xdr:spPr>
        <a:xfrm>
          <a:off x="12763500" y="6650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82506</xdr:rowOff>
    </xdr:from>
    <xdr:ext cx="534377" cy="259045"/>
    <xdr:sp macro="" textlink="">
      <xdr:nvSpPr>
        <xdr:cNvPr id="531" name="テキスト ボックス 530"/>
        <xdr:cNvSpPr txBox="1"/>
      </xdr:nvSpPr>
      <xdr:spPr>
        <a:xfrm>
          <a:off x="12547111" y="642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7" name="楕円 536"/>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110976</xdr:rowOff>
    </xdr:from>
    <xdr:ext cx="249299" cy="259045"/>
    <xdr:sp macro="" textlink="">
      <xdr:nvSpPr>
        <xdr:cNvPr id="538" name="災害復旧事業費該当値テキスト"/>
        <xdr:cNvSpPr txBox="1"/>
      </xdr:nvSpPr>
      <xdr:spPr>
        <a:xfrm>
          <a:off x="16370300" y="66260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9" name="楕円 538"/>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0" name="テキスト ボックス 539"/>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1" name="楕円 540"/>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2" name="テキスト ボックス 541"/>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3" name="楕円 542"/>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4" name="テキスト ボックス 543"/>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165047</xdr:rowOff>
    </xdr:from>
    <xdr:to>
      <xdr:col>67</xdr:col>
      <xdr:colOff>101600</xdr:colOff>
      <xdr:row>39</xdr:row>
      <xdr:rowOff>95197</xdr:rowOff>
    </xdr:to>
    <xdr:sp macro="" textlink="">
      <xdr:nvSpPr>
        <xdr:cNvPr id="545" name="楕円 544"/>
        <xdr:cNvSpPr/>
      </xdr:nvSpPr>
      <xdr:spPr>
        <a:xfrm>
          <a:off x="12763500" y="6680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86324</xdr:rowOff>
    </xdr:from>
    <xdr:ext cx="313932" cy="259045"/>
    <xdr:sp macro="" textlink="">
      <xdr:nvSpPr>
        <xdr:cNvPr id="546" name="テキスト ボックス 545"/>
        <xdr:cNvSpPr txBox="1"/>
      </xdr:nvSpPr>
      <xdr:spPr>
        <a:xfrm>
          <a:off x="12657333" y="67728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35577</xdr:rowOff>
    </xdr:from>
    <xdr:ext cx="467179" cy="259045"/>
    <xdr:sp macro="" textlink="">
      <xdr:nvSpPr>
        <xdr:cNvPr id="560" name="テキスト ボックス 559"/>
        <xdr:cNvSpPr txBox="1"/>
      </xdr:nvSpPr>
      <xdr:spPr>
        <a:xfrm>
          <a:off x="11978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62" name="テキスト ボックス 561"/>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130827</xdr:rowOff>
    </xdr:from>
    <xdr:ext cx="467179" cy="259045"/>
    <xdr:sp macro="" textlink="">
      <xdr:nvSpPr>
        <xdr:cNvPr id="564" name="テキスト ボックス 563"/>
        <xdr:cNvSpPr txBox="1"/>
      </xdr:nvSpPr>
      <xdr:spPr>
        <a:xfrm>
          <a:off x="11978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92727</xdr:rowOff>
    </xdr:from>
    <xdr:ext cx="467179" cy="259045"/>
    <xdr:sp macro="" textlink="">
      <xdr:nvSpPr>
        <xdr:cNvPr id="566" name="テキスト ボックス 565"/>
        <xdr:cNvSpPr txBox="1"/>
      </xdr:nvSpPr>
      <xdr:spPr>
        <a:xfrm>
          <a:off x="11978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8" name="テキスト ボックス 567"/>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115697</xdr:rowOff>
    </xdr:from>
    <xdr:to>
      <xdr:col>85</xdr:col>
      <xdr:colOff>126364</xdr:colOff>
      <xdr:row>59</xdr:row>
      <xdr:rowOff>44450</xdr:rowOff>
    </xdr:to>
    <xdr:cxnSp macro="">
      <xdr:nvCxnSpPr>
        <xdr:cNvPr id="570" name="直線コネクタ 569"/>
        <xdr:cNvCxnSpPr/>
      </xdr:nvCxnSpPr>
      <xdr:spPr>
        <a:xfrm flipV="1">
          <a:off x="16317595" y="8688197"/>
          <a:ext cx="1269" cy="1471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81932</xdr:rowOff>
    </xdr:from>
    <xdr:ext cx="249299" cy="259045"/>
    <xdr:sp macro="" textlink="">
      <xdr:nvSpPr>
        <xdr:cNvPr id="571" name="失業対策事業費最小値テキスト"/>
        <xdr:cNvSpPr txBox="1"/>
      </xdr:nvSpPr>
      <xdr:spPr>
        <a:xfrm>
          <a:off x="16370300" y="10197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2" name="直線コネクタ 571"/>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62374</xdr:rowOff>
    </xdr:from>
    <xdr:ext cx="469744" cy="259045"/>
    <xdr:sp macro="" textlink="">
      <xdr:nvSpPr>
        <xdr:cNvPr id="573" name="失業対策事業費最大値テキスト"/>
        <xdr:cNvSpPr txBox="1"/>
      </xdr:nvSpPr>
      <xdr:spPr>
        <a:xfrm>
          <a:off x="16370300" y="8463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115697</xdr:rowOff>
    </xdr:from>
    <xdr:to>
      <xdr:col>86</xdr:col>
      <xdr:colOff>25400</xdr:colOff>
      <xdr:row>50</xdr:row>
      <xdr:rowOff>115697</xdr:rowOff>
    </xdr:to>
    <xdr:cxnSp macro="">
      <xdr:nvCxnSpPr>
        <xdr:cNvPr id="574" name="直線コネクタ 573"/>
        <xdr:cNvCxnSpPr/>
      </xdr:nvCxnSpPr>
      <xdr:spPr>
        <a:xfrm>
          <a:off x="16230600" y="8688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5" name="直線コネクタ 574"/>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170832</xdr:rowOff>
    </xdr:from>
    <xdr:ext cx="313932" cy="259045"/>
    <xdr:sp macro="" textlink="">
      <xdr:nvSpPr>
        <xdr:cNvPr id="576" name="失業対策事業費平均値テキスト"/>
        <xdr:cNvSpPr txBox="1"/>
      </xdr:nvSpPr>
      <xdr:spPr>
        <a:xfrm>
          <a:off x="16370300" y="99434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147955</xdr:rowOff>
    </xdr:from>
    <xdr:to>
      <xdr:col>85</xdr:col>
      <xdr:colOff>177800</xdr:colOff>
      <xdr:row>59</xdr:row>
      <xdr:rowOff>78105</xdr:rowOff>
    </xdr:to>
    <xdr:sp macro="" textlink="">
      <xdr:nvSpPr>
        <xdr:cNvPr id="577" name="フローチャート: 判断 576"/>
        <xdr:cNvSpPr/>
      </xdr:nvSpPr>
      <xdr:spPr>
        <a:xfrm>
          <a:off x="16268700" y="1009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8" name="直線コネクタ 577"/>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150241</xdr:rowOff>
    </xdr:from>
    <xdr:to>
      <xdr:col>81</xdr:col>
      <xdr:colOff>101600</xdr:colOff>
      <xdr:row>59</xdr:row>
      <xdr:rowOff>80391</xdr:rowOff>
    </xdr:to>
    <xdr:sp macro="" textlink="">
      <xdr:nvSpPr>
        <xdr:cNvPr id="579" name="フローチャート: 判断 578"/>
        <xdr:cNvSpPr/>
      </xdr:nvSpPr>
      <xdr:spPr>
        <a:xfrm>
          <a:off x="15430500" y="1009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96918</xdr:rowOff>
    </xdr:from>
    <xdr:ext cx="313932" cy="259045"/>
    <xdr:sp macro="" textlink="">
      <xdr:nvSpPr>
        <xdr:cNvPr id="580" name="テキスト ボックス 579"/>
        <xdr:cNvSpPr txBox="1"/>
      </xdr:nvSpPr>
      <xdr:spPr>
        <a:xfrm>
          <a:off x="15324333" y="98695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1" name="直線コネクタ 580"/>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82" name="フローチャート: 判断 581"/>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83" name="テキスト ボックス 582"/>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4" name="直線コネクタ 583"/>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85" name="フローチャート: 判断 584"/>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6" name="テキスト ボックス 585"/>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87" name="フローチャート: 判断 586"/>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88" name="テキスト ボックス 587"/>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4" name="楕円 593"/>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126382</xdr:rowOff>
    </xdr:from>
    <xdr:ext cx="249299" cy="259045"/>
    <xdr:sp macro="" textlink="">
      <xdr:nvSpPr>
        <xdr:cNvPr id="595" name="失業対策事業費該当値テキスト"/>
        <xdr:cNvSpPr txBox="1"/>
      </xdr:nvSpPr>
      <xdr:spPr>
        <a:xfrm>
          <a:off x="16370300" y="10070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6" name="楕円 595"/>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97" name="テキスト ボックス 596"/>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8" name="楕円 597"/>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99" name="テキスト ボックス 598"/>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600" name="楕円 599"/>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601" name="テキスト ボックス 600"/>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2" name="楕円 601"/>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111777</xdr:rowOff>
    </xdr:from>
    <xdr:ext cx="249299" cy="259045"/>
    <xdr:sp macro="" textlink="">
      <xdr:nvSpPr>
        <xdr:cNvPr id="603" name="テキスト ボックス 602"/>
        <xdr:cNvSpPr txBox="1"/>
      </xdr:nvSpPr>
      <xdr:spPr>
        <a:xfrm>
          <a:off x="1268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7" name="テキスト ボックス 616"/>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9" name="テキスト ボックス 61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1" name="テキスト ボックス 62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5" name="テキスト ボックス 624"/>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23823</xdr:rowOff>
    </xdr:from>
    <xdr:to>
      <xdr:col>85</xdr:col>
      <xdr:colOff>126364</xdr:colOff>
      <xdr:row>78</xdr:row>
      <xdr:rowOff>151482</xdr:rowOff>
    </xdr:to>
    <xdr:cxnSp macro="">
      <xdr:nvCxnSpPr>
        <xdr:cNvPr id="627" name="直線コネクタ 626"/>
        <xdr:cNvCxnSpPr/>
      </xdr:nvCxnSpPr>
      <xdr:spPr>
        <a:xfrm flipV="1">
          <a:off x="16317595" y="12196773"/>
          <a:ext cx="1269" cy="13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155309</xdr:rowOff>
    </xdr:from>
    <xdr:ext cx="534377" cy="259045"/>
    <xdr:sp macro="" textlink="">
      <xdr:nvSpPr>
        <xdr:cNvPr id="628" name="公債費最小値テキスト"/>
        <xdr:cNvSpPr txBox="1"/>
      </xdr:nvSpPr>
      <xdr:spPr>
        <a:xfrm>
          <a:off x="16370300" y="1352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151482</xdr:rowOff>
    </xdr:from>
    <xdr:to>
      <xdr:col>86</xdr:col>
      <xdr:colOff>25400</xdr:colOff>
      <xdr:row>78</xdr:row>
      <xdr:rowOff>151482</xdr:rowOff>
    </xdr:to>
    <xdr:cxnSp macro="">
      <xdr:nvCxnSpPr>
        <xdr:cNvPr id="629" name="直線コネクタ 628"/>
        <xdr:cNvCxnSpPr/>
      </xdr:nvCxnSpPr>
      <xdr:spPr>
        <a:xfrm>
          <a:off x="16230600" y="13524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141950</xdr:rowOff>
    </xdr:from>
    <xdr:ext cx="599010" cy="259045"/>
    <xdr:sp macro="" textlink="">
      <xdr:nvSpPr>
        <xdr:cNvPr id="630" name="公債費最大値テキスト"/>
        <xdr:cNvSpPr txBox="1"/>
      </xdr:nvSpPr>
      <xdr:spPr>
        <a:xfrm>
          <a:off x="16370300" y="11972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23823</xdr:rowOff>
    </xdr:from>
    <xdr:to>
      <xdr:col>86</xdr:col>
      <xdr:colOff>25400</xdr:colOff>
      <xdr:row>71</xdr:row>
      <xdr:rowOff>23823</xdr:rowOff>
    </xdr:to>
    <xdr:cxnSp macro="">
      <xdr:nvCxnSpPr>
        <xdr:cNvPr id="631" name="直線コネクタ 630"/>
        <xdr:cNvCxnSpPr/>
      </xdr:nvCxnSpPr>
      <xdr:spPr>
        <a:xfrm>
          <a:off x="16230600" y="12196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139285</xdr:rowOff>
    </xdr:from>
    <xdr:to>
      <xdr:col>85</xdr:col>
      <xdr:colOff>127000</xdr:colOff>
      <xdr:row>76</xdr:row>
      <xdr:rowOff>159342</xdr:rowOff>
    </xdr:to>
    <xdr:cxnSp macro="">
      <xdr:nvCxnSpPr>
        <xdr:cNvPr id="632" name="直線コネクタ 631"/>
        <xdr:cNvCxnSpPr/>
      </xdr:nvCxnSpPr>
      <xdr:spPr>
        <a:xfrm>
          <a:off x="15481300" y="13169485"/>
          <a:ext cx="838200" cy="20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157456</xdr:rowOff>
    </xdr:from>
    <xdr:ext cx="599010" cy="259045"/>
    <xdr:sp macro="" textlink="">
      <xdr:nvSpPr>
        <xdr:cNvPr id="633" name="公債費平均値テキスト"/>
        <xdr:cNvSpPr txBox="1"/>
      </xdr:nvSpPr>
      <xdr:spPr>
        <a:xfrm>
          <a:off x="16370300" y="13187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7579</xdr:rowOff>
    </xdr:from>
    <xdr:to>
      <xdr:col>85</xdr:col>
      <xdr:colOff>177800</xdr:colOff>
      <xdr:row>77</xdr:row>
      <xdr:rowOff>109179</xdr:rowOff>
    </xdr:to>
    <xdr:sp macro="" textlink="">
      <xdr:nvSpPr>
        <xdr:cNvPr id="634" name="フローチャート: 判断 633"/>
        <xdr:cNvSpPr/>
      </xdr:nvSpPr>
      <xdr:spPr>
        <a:xfrm>
          <a:off x="16268700" y="1320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139285</xdr:rowOff>
    </xdr:from>
    <xdr:to>
      <xdr:col>81</xdr:col>
      <xdr:colOff>50800</xdr:colOff>
      <xdr:row>76</xdr:row>
      <xdr:rowOff>139731</xdr:rowOff>
    </xdr:to>
    <xdr:cxnSp macro="">
      <xdr:nvCxnSpPr>
        <xdr:cNvPr id="635" name="直線コネクタ 634"/>
        <xdr:cNvCxnSpPr/>
      </xdr:nvCxnSpPr>
      <xdr:spPr>
        <a:xfrm flipV="1">
          <a:off x="14592300" y="13169485"/>
          <a:ext cx="889000" cy="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10638</xdr:rowOff>
    </xdr:from>
    <xdr:to>
      <xdr:col>81</xdr:col>
      <xdr:colOff>101600</xdr:colOff>
      <xdr:row>77</xdr:row>
      <xdr:rowOff>112238</xdr:rowOff>
    </xdr:to>
    <xdr:sp macro="" textlink="">
      <xdr:nvSpPr>
        <xdr:cNvPr id="636" name="フローチャート: 判断 635"/>
        <xdr:cNvSpPr/>
      </xdr:nvSpPr>
      <xdr:spPr>
        <a:xfrm>
          <a:off x="15430500" y="1321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103365</xdr:rowOff>
    </xdr:from>
    <xdr:ext cx="599010" cy="259045"/>
    <xdr:sp macro="" textlink="">
      <xdr:nvSpPr>
        <xdr:cNvPr id="637" name="テキスト ボックス 636"/>
        <xdr:cNvSpPr txBox="1"/>
      </xdr:nvSpPr>
      <xdr:spPr>
        <a:xfrm>
          <a:off x="15181795" y="13305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139731</xdr:rowOff>
    </xdr:from>
    <xdr:to>
      <xdr:col>76</xdr:col>
      <xdr:colOff>114300</xdr:colOff>
      <xdr:row>76</xdr:row>
      <xdr:rowOff>157293</xdr:rowOff>
    </xdr:to>
    <xdr:cxnSp macro="">
      <xdr:nvCxnSpPr>
        <xdr:cNvPr id="638" name="直線コネクタ 637"/>
        <xdr:cNvCxnSpPr/>
      </xdr:nvCxnSpPr>
      <xdr:spPr>
        <a:xfrm flipV="1">
          <a:off x="13703300" y="13169931"/>
          <a:ext cx="889000" cy="17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36632</xdr:rowOff>
    </xdr:from>
    <xdr:to>
      <xdr:col>76</xdr:col>
      <xdr:colOff>165100</xdr:colOff>
      <xdr:row>77</xdr:row>
      <xdr:rowOff>138232</xdr:rowOff>
    </xdr:to>
    <xdr:sp macro="" textlink="">
      <xdr:nvSpPr>
        <xdr:cNvPr id="639" name="フローチャート: 判断 638"/>
        <xdr:cNvSpPr/>
      </xdr:nvSpPr>
      <xdr:spPr>
        <a:xfrm>
          <a:off x="145415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129359</xdr:rowOff>
    </xdr:from>
    <xdr:ext cx="599010" cy="259045"/>
    <xdr:sp macro="" textlink="">
      <xdr:nvSpPr>
        <xdr:cNvPr id="640" name="テキスト ボックス 639"/>
        <xdr:cNvSpPr txBox="1"/>
      </xdr:nvSpPr>
      <xdr:spPr>
        <a:xfrm>
          <a:off x="14292795" y="13331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156705</xdr:rowOff>
    </xdr:from>
    <xdr:to>
      <xdr:col>71</xdr:col>
      <xdr:colOff>177800</xdr:colOff>
      <xdr:row>76</xdr:row>
      <xdr:rowOff>157293</xdr:rowOff>
    </xdr:to>
    <xdr:cxnSp macro="">
      <xdr:nvCxnSpPr>
        <xdr:cNvPr id="641" name="直線コネクタ 640"/>
        <xdr:cNvCxnSpPr/>
      </xdr:nvCxnSpPr>
      <xdr:spPr>
        <a:xfrm>
          <a:off x="12814300" y="13186905"/>
          <a:ext cx="889000" cy="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50507</xdr:rowOff>
    </xdr:from>
    <xdr:to>
      <xdr:col>72</xdr:col>
      <xdr:colOff>38100</xdr:colOff>
      <xdr:row>77</xdr:row>
      <xdr:rowOff>152107</xdr:rowOff>
    </xdr:to>
    <xdr:sp macro="" textlink="">
      <xdr:nvSpPr>
        <xdr:cNvPr id="642" name="フローチャート: 判断 641"/>
        <xdr:cNvSpPr/>
      </xdr:nvSpPr>
      <xdr:spPr>
        <a:xfrm>
          <a:off x="13652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143234</xdr:rowOff>
    </xdr:from>
    <xdr:ext cx="599010" cy="259045"/>
    <xdr:sp macro="" textlink="">
      <xdr:nvSpPr>
        <xdr:cNvPr id="643" name="テキスト ボックス 642"/>
        <xdr:cNvSpPr txBox="1"/>
      </xdr:nvSpPr>
      <xdr:spPr>
        <a:xfrm>
          <a:off x="13403795" y="13344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58962</xdr:rowOff>
    </xdr:from>
    <xdr:to>
      <xdr:col>67</xdr:col>
      <xdr:colOff>101600</xdr:colOff>
      <xdr:row>77</xdr:row>
      <xdr:rowOff>160562</xdr:rowOff>
    </xdr:to>
    <xdr:sp macro="" textlink="">
      <xdr:nvSpPr>
        <xdr:cNvPr id="644" name="フローチャート: 判断 643"/>
        <xdr:cNvSpPr/>
      </xdr:nvSpPr>
      <xdr:spPr>
        <a:xfrm>
          <a:off x="127635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151689</xdr:rowOff>
    </xdr:from>
    <xdr:ext cx="599010" cy="259045"/>
    <xdr:sp macro="" textlink="">
      <xdr:nvSpPr>
        <xdr:cNvPr id="645" name="テキスト ボックス 644"/>
        <xdr:cNvSpPr txBox="1"/>
      </xdr:nvSpPr>
      <xdr:spPr>
        <a:xfrm>
          <a:off x="12514795" y="13353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108542</xdr:rowOff>
    </xdr:from>
    <xdr:to>
      <xdr:col>85</xdr:col>
      <xdr:colOff>177800</xdr:colOff>
      <xdr:row>77</xdr:row>
      <xdr:rowOff>38692</xdr:rowOff>
    </xdr:to>
    <xdr:sp macro="" textlink="">
      <xdr:nvSpPr>
        <xdr:cNvPr id="651" name="楕円 650"/>
        <xdr:cNvSpPr/>
      </xdr:nvSpPr>
      <xdr:spPr>
        <a:xfrm>
          <a:off x="16268700" y="13138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131419</xdr:rowOff>
    </xdr:from>
    <xdr:ext cx="599010" cy="259045"/>
    <xdr:sp macro="" textlink="">
      <xdr:nvSpPr>
        <xdr:cNvPr id="652" name="公債費該当値テキスト"/>
        <xdr:cNvSpPr txBox="1"/>
      </xdr:nvSpPr>
      <xdr:spPr>
        <a:xfrm>
          <a:off x="16370300" y="12990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88485</xdr:rowOff>
    </xdr:from>
    <xdr:to>
      <xdr:col>81</xdr:col>
      <xdr:colOff>101600</xdr:colOff>
      <xdr:row>77</xdr:row>
      <xdr:rowOff>18635</xdr:rowOff>
    </xdr:to>
    <xdr:sp macro="" textlink="">
      <xdr:nvSpPr>
        <xdr:cNvPr id="653" name="楕円 652"/>
        <xdr:cNvSpPr/>
      </xdr:nvSpPr>
      <xdr:spPr>
        <a:xfrm>
          <a:off x="15430500" y="1311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35162</xdr:rowOff>
    </xdr:from>
    <xdr:ext cx="599010" cy="259045"/>
    <xdr:sp macro="" textlink="">
      <xdr:nvSpPr>
        <xdr:cNvPr id="654" name="テキスト ボックス 653"/>
        <xdr:cNvSpPr txBox="1"/>
      </xdr:nvSpPr>
      <xdr:spPr>
        <a:xfrm>
          <a:off x="15181795" y="12893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88931</xdr:rowOff>
    </xdr:from>
    <xdr:to>
      <xdr:col>76</xdr:col>
      <xdr:colOff>165100</xdr:colOff>
      <xdr:row>77</xdr:row>
      <xdr:rowOff>19081</xdr:rowOff>
    </xdr:to>
    <xdr:sp macro="" textlink="">
      <xdr:nvSpPr>
        <xdr:cNvPr id="655" name="楕円 654"/>
        <xdr:cNvSpPr/>
      </xdr:nvSpPr>
      <xdr:spPr>
        <a:xfrm>
          <a:off x="14541500" y="13119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35607</xdr:rowOff>
    </xdr:from>
    <xdr:ext cx="599010" cy="259045"/>
    <xdr:sp macro="" textlink="">
      <xdr:nvSpPr>
        <xdr:cNvPr id="656" name="テキスト ボックス 655"/>
        <xdr:cNvSpPr txBox="1"/>
      </xdr:nvSpPr>
      <xdr:spPr>
        <a:xfrm>
          <a:off x="14292795" y="12894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106493</xdr:rowOff>
    </xdr:from>
    <xdr:to>
      <xdr:col>72</xdr:col>
      <xdr:colOff>38100</xdr:colOff>
      <xdr:row>77</xdr:row>
      <xdr:rowOff>36643</xdr:rowOff>
    </xdr:to>
    <xdr:sp macro="" textlink="">
      <xdr:nvSpPr>
        <xdr:cNvPr id="657" name="楕円 656"/>
        <xdr:cNvSpPr/>
      </xdr:nvSpPr>
      <xdr:spPr>
        <a:xfrm>
          <a:off x="13652500" y="13136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53170</xdr:rowOff>
    </xdr:from>
    <xdr:ext cx="599010" cy="259045"/>
    <xdr:sp macro="" textlink="">
      <xdr:nvSpPr>
        <xdr:cNvPr id="658" name="テキスト ボックス 657"/>
        <xdr:cNvSpPr txBox="1"/>
      </xdr:nvSpPr>
      <xdr:spPr>
        <a:xfrm>
          <a:off x="13403795" y="12911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105905</xdr:rowOff>
    </xdr:from>
    <xdr:to>
      <xdr:col>67</xdr:col>
      <xdr:colOff>101600</xdr:colOff>
      <xdr:row>77</xdr:row>
      <xdr:rowOff>36055</xdr:rowOff>
    </xdr:to>
    <xdr:sp macro="" textlink="">
      <xdr:nvSpPr>
        <xdr:cNvPr id="659" name="楕円 658"/>
        <xdr:cNvSpPr/>
      </xdr:nvSpPr>
      <xdr:spPr>
        <a:xfrm>
          <a:off x="12763500" y="1313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52583</xdr:rowOff>
    </xdr:from>
    <xdr:ext cx="599010" cy="259045"/>
    <xdr:sp macro="" textlink="">
      <xdr:nvSpPr>
        <xdr:cNvPr id="660" name="テキスト ボックス 659"/>
        <xdr:cNvSpPr txBox="1"/>
      </xdr:nvSpPr>
      <xdr:spPr>
        <a:xfrm>
          <a:off x="12514795" y="12911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4" name="テキスト ボックス 67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80" name="テキスト ボックス 679"/>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2" name="テキスト ボックス 681"/>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94707</xdr:rowOff>
    </xdr:from>
    <xdr:to>
      <xdr:col>85</xdr:col>
      <xdr:colOff>126364</xdr:colOff>
      <xdr:row>99</xdr:row>
      <xdr:rowOff>35886</xdr:rowOff>
    </xdr:to>
    <xdr:cxnSp macro="">
      <xdr:nvCxnSpPr>
        <xdr:cNvPr id="684" name="直線コネクタ 683"/>
        <xdr:cNvCxnSpPr/>
      </xdr:nvCxnSpPr>
      <xdr:spPr>
        <a:xfrm flipV="1">
          <a:off x="16317595" y="15525207"/>
          <a:ext cx="1269" cy="148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39713</xdr:rowOff>
    </xdr:from>
    <xdr:ext cx="469744" cy="259045"/>
    <xdr:sp macro="" textlink="">
      <xdr:nvSpPr>
        <xdr:cNvPr id="685" name="積立金最小値テキスト"/>
        <xdr:cNvSpPr txBox="1"/>
      </xdr:nvSpPr>
      <xdr:spPr>
        <a:xfrm>
          <a:off x="16370300" y="1701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35886</xdr:rowOff>
    </xdr:from>
    <xdr:to>
      <xdr:col>86</xdr:col>
      <xdr:colOff>25400</xdr:colOff>
      <xdr:row>99</xdr:row>
      <xdr:rowOff>35886</xdr:rowOff>
    </xdr:to>
    <xdr:cxnSp macro="">
      <xdr:nvCxnSpPr>
        <xdr:cNvPr id="686" name="直線コネクタ 685"/>
        <xdr:cNvCxnSpPr/>
      </xdr:nvCxnSpPr>
      <xdr:spPr>
        <a:xfrm>
          <a:off x="16230600" y="1700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41384</xdr:rowOff>
    </xdr:from>
    <xdr:ext cx="690189" cy="259045"/>
    <xdr:sp macro="" textlink="">
      <xdr:nvSpPr>
        <xdr:cNvPr id="687" name="積立金最大値テキスト"/>
        <xdr:cNvSpPr txBox="1"/>
      </xdr:nvSpPr>
      <xdr:spPr>
        <a:xfrm>
          <a:off x="16370300" y="153004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94707</xdr:rowOff>
    </xdr:from>
    <xdr:to>
      <xdr:col>86</xdr:col>
      <xdr:colOff>25400</xdr:colOff>
      <xdr:row>90</xdr:row>
      <xdr:rowOff>94707</xdr:rowOff>
    </xdr:to>
    <xdr:cxnSp macro="">
      <xdr:nvCxnSpPr>
        <xdr:cNvPr id="688" name="直線コネクタ 687"/>
        <xdr:cNvCxnSpPr/>
      </xdr:nvCxnSpPr>
      <xdr:spPr>
        <a:xfrm>
          <a:off x="16230600" y="15525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165539</xdr:rowOff>
    </xdr:from>
    <xdr:to>
      <xdr:col>85</xdr:col>
      <xdr:colOff>127000</xdr:colOff>
      <xdr:row>98</xdr:row>
      <xdr:rowOff>166106</xdr:rowOff>
    </xdr:to>
    <xdr:cxnSp macro="">
      <xdr:nvCxnSpPr>
        <xdr:cNvPr id="689" name="直線コネクタ 688"/>
        <xdr:cNvCxnSpPr/>
      </xdr:nvCxnSpPr>
      <xdr:spPr>
        <a:xfrm>
          <a:off x="15481300" y="16967639"/>
          <a:ext cx="838200" cy="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45967</xdr:rowOff>
    </xdr:from>
    <xdr:ext cx="599010" cy="259045"/>
    <xdr:sp macro="" textlink="">
      <xdr:nvSpPr>
        <xdr:cNvPr id="690" name="積立金平均値テキスト"/>
        <xdr:cNvSpPr txBox="1"/>
      </xdr:nvSpPr>
      <xdr:spPr>
        <a:xfrm>
          <a:off x="16370300" y="166766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23090</xdr:rowOff>
    </xdr:from>
    <xdr:to>
      <xdr:col>85</xdr:col>
      <xdr:colOff>177800</xdr:colOff>
      <xdr:row>98</xdr:row>
      <xdr:rowOff>124690</xdr:rowOff>
    </xdr:to>
    <xdr:sp macro="" textlink="">
      <xdr:nvSpPr>
        <xdr:cNvPr id="691" name="フローチャート: 判断 690"/>
        <xdr:cNvSpPr/>
      </xdr:nvSpPr>
      <xdr:spPr>
        <a:xfrm>
          <a:off x="16268700" y="16825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116207</xdr:rowOff>
    </xdr:from>
    <xdr:to>
      <xdr:col>81</xdr:col>
      <xdr:colOff>50800</xdr:colOff>
      <xdr:row>98</xdr:row>
      <xdr:rowOff>165539</xdr:rowOff>
    </xdr:to>
    <xdr:cxnSp macro="">
      <xdr:nvCxnSpPr>
        <xdr:cNvPr id="692" name="直線コネクタ 691"/>
        <xdr:cNvCxnSpPr/>
      </xdr:nvCxnSpPr>
      <xdr:spPr>
        <a:xfrm>
          <a:off x="14592300" y="16918307"/>
          <a:ext cx="889000" cy="49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14570</xdr:rowOff>
    </xdr:from>
    <xdr:to>
      <xdr:col>81</xdr:col>
      <xdr:colOff>101600</xdr:colOff>
      <xdr:row>98</xdr:row>
      <xdr:rowOff>116170</xdr:rowOff>
    </xdr:to>
    <xdr:sp macro="" textlink="">
      <xdr:nvSpPr>
        <xdr:cNvPr id="693" name="フローチャート: 判断 692"/>
        <xdr:cNvSpPr/>
      </xdr:nvSpPr>
      <xdr:spPr>
        <a:xfrm>
          <a:off x="15430500" y="1681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132697</xdr:rowOff>
    </xdr:from>
    <xdr:ext cx="599010" cy="259045"/>
    <xdr:sp macro="" textlink="">
      <xdr:nvSpPr>
        <xdr:cNvPr id="694" name="テキスト ボックス 693"/>
        <xdr:cNvSpPr txBox="1"/>
      </xdr:nvSpPr>
      <xdr:spPr>
        <a:xfrm>
          <a:off x="15181795" y="16591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116207</xdr:rowOff>
    </xdr:from>
    <xdr:to>
      <xdr:col>76</xdr:col>
      <xdr:colOff>114300</xdr:colOff>
      <xdr:row>99</xdr:row>
      <xdr:rowOff>4414</xdr:rowOff>
    </xdr:to>
    <xdr:cxnSp macro="">
      <xdr:nvCxnSpPr>
        <xdr:cNvPr id="695" name="直線コネクタ 694"/>
        <xdr:cNvCxnSpPr/>
      </xdr:nvCxnSpPr>
      <xdr:spPr>
        <a:xfrm flipV="1">
          <a:off x="13703300" y="16918307"/>
          <a:ext cx="889000" cy="59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167599</xdr:rowOff>
    </xdr:from>
    <xdr:to>
      <xdr:col>76</xdr:col>
      <xdr:colOff>165100</xdr:colOff>
      <xdr:row>98</xdr:row>
      <xdr:rowOff>97749</xdr:rowOff>
    </xdr:to>
    <xdr:sp macro="" textlink="">
      <xdr:nvSpPr>
        <xdr:cNvPr id="696" name="フローチャート: 判断 695"/>
        <xdr:cNvSpPr/>
      </xdr:nvSpPr>
      <xdr:spPr>
        <a:xfrm>
          <a:off x="14541500" y="1679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114276</xdr:rowOff>
    </xdr:from>
    <xdr:ext cx="599010" cy="259045"/>
    <xdr:sp macro="" textlink="">
      <xdr:nvSpPr>
        <xdr:cNvPr id="697" name="テキスト ボックス 696"/>
        <xdr:cNvSpPr txBox="1"/>
      </xdr:nvSpPr>
      <xdr:spPr>
        <a:xfrm>
          <a:off x="14292795" y="16573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2995</xdr:rowOff>
    </xdr:from>
    <xdr:to>
      <xdr:col>71</xdr:col>
      <xdr:colOff>177800</xdr:colOff>
      <xdr:row>99</xdr:row>
      <xdr:rowOff>4414</xdr:rowOff>
    </xdr:to>
    <xdr:cxnSp macro="">
      <xdr:nvCxnSpPr>
        <xdr:cNvPr id="698" name="直線コネクタ 697"/>
        <xdr:cNvCxnSpPr/>
      </xdr:nvCxnSpPr>
      <xdr:spPr>
        <a:xfrm>
          <a:off x="12814300" y="16976545"/>
          <a:ext cx="889000" cy="1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62912</xdr:rowOff>
    </xdr:from>
    <xdr:to>
      <xdr:col>72</xdr:col>
      <xdr:colOff>38100</xdr:colOff>
      <xdr:row>98</xdr:row>
      <xdr:rowOff>164512</xdr:rowOff>
    </xdr:to>
    <xdr:sp macro="" textlink="">
      <xdr:nvSpPr>
        <xdr:cNvPr id="699" name="フローチャート: 判断 698"/>
        <xdr:cNvSpPr/>
      </xdr:nvSpPr>
      <xdr:spPr>
        <a:xfrm>
          <a:off x="13652500" y="16865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9589</xdr:rowOff>
    </xdr:from>
    <xdr:ext cx="534377" cy="259045"/>
    <xdr:sp macro="" textlink="">
      <xdr:nvSpPr>
        <xdr:cNvPr id="700" name="テキスト ボックス 699"/>
        <xdr:cNvSpPr txBox="1"/>
      </xdr:nvSpPr>
      <xdr:spPr>
        <a:xfrm>
          <a:off x="13436111" y="16640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79389</xdr:rowOff>
    </xdr:from>
    <xdr:to>
      <xdr:col>67</xdr:col>
      <xdr:colOff>101600</xdr:colOff>
      <xdr:row>99</xdr:row>
      <xdr:rowOff>9539</xdr:rowOff>
    </xdr:to>
    <xdr:sp macro="" textlink="">
      <xdr:nvSpPr>
        <xdr:cNvPr id="701" name="フローチャート: 判断 700"/>
        <xdr:cNvSpPr/>
      </xdr:nvSpPr>
      <xdr:spPr>
        <a:xfrm>
          <a:off x="12763500" y="1688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26066</xdr:rowOff>
    </xdr:from>
    <xdr:ext cx="534377" cy="259045"/>
    <xdr:sp macro="" textlink="">
      <xdr:nvSpPr>
        <xdr:cNvPr id="702" name="テキスト ボックス 701"/>
        <xdr:cNvSpPr txBox="1"/>
      </xdr:nvSpPr>
      <xdr:spPr>
        <a:xfrm>
          <a:off x="12547111" y="16656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115306</xdr:rowOff>
    </xdr:from>
    <xdr:to>
      <xdr:col>85</xdr:col>
      <xdr:colOff>177800</xdr:colOff>
      <xdr:row>99</xdr:row>
      <xdr:rowOff>45456</xdr:rowOff>
    </xdr:to>
    <xdr:sp macro="" textlink="">
      <xdr:nvSpPr>
        <xdr:cNvPr id="708" name="楕円 707"/>
        <xdr:cNvSpPr/>
      </xdr:nvSpPr>
      <xdr:spPr>
        <a:xfrm>
          <a:off x="16268700" y="16917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30233</xdr:rowOff>
    </xdr:from>
    <xdr:ext cx="534377" cy="259045"/>
    <xdr:sp macro="" textlink="">
      <xdr:nvSpPr>
        <xdr:cNvPr id="709" name="積立金該当値テキスト"/>
        <xdr:cNvSpPr txBox="1"/>
      </xdr:nvSpPr>
      <xdr:spPr>
        <a:xfrm>
          <a:off x="16370300" y="16832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114739</xdr:rowOff>
    </xdr:from>
    <xdr:to>
      <xdr:col>81</xdr:col>
      <xdr:colOff>101600</xdr:colOff>
      <xdr:row>99</xdr:row>
      <xdr:rowOff>44889</xdr:rowOff>
    </xdr:to>
    <xdr:sp macro="" textlink="">
      <xdr:nvSpPr>
        <xdr:cNvPr id="710" name="楕円 709"/>
        <xdr:cNvSpPr/>
      </xdr:nvSpPr>
      <xdr:spPr>
        <a:xfrm>
          <a:off x="15430500" y="16916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36016</xdr:rowOff>
    </xdr:from>
    <xdr:ext cx="534377" cy="259045"/>
    <xdr:sp macro="" textlink="">
      <xdr:nvSpPr>
        <xdr:cNvPr id="711" name="テキスト ボックス 710"/>
        <xdr:cNvSpPr txBox="1"/>
      </xdr:nvSpPr>
      <xdr:spPr>
        <a:xfrm>
          <a:off x="15214111" y="17009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65407</xdr:rowOff>
    </xdr:from>
    <xdr:to>
      <xdr:col>76</xdr:col>
      <xdr:colOff>165100</xdr:colOff>
      <xdr:row>98</xdr:row>
      <xdr:rowOff>167007</xdr:rowOff>
    </xdr:to>
    <xdr:sp macro="" textlink="">
      <xdr:nvSpPr>
        <xdr:cNvPr id="712" name="楕円 711"/>
        <xdr:cNvSpPr/>
      </xdr:nvSpPr>
      <xdr:spPr>
        <a:xfrm>
          <a:off x="14541500" y="1686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158134</xdr:rowOff>
    </xdr:from>
    <xdr:ext cx="534377" cy="259045"/>
    <xdr:sp macro="" textlink="">
      <xdr:nvSpPr>
        <xdr:cNvPr id="713" name="テキスト ボックス 712"/>
        <xdr:cNvSpPr txBox="1"/>
      </xdr:nvSpPr>
      <xdr:spPr>
        <a:xfrm>
          <a:off x="14325111" y="16960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125064</xdr:rowOff>
    </xdr:from>
    <xdr:to>
      <xdr:col>72</xdr:col>
      <xdr:colOff>38100</xdr:colOff>
      <xdr:row>99</xdr:row>
      <xdr:rowOff>55214</xdr:rowOff>
    </xdr:to>
    <xdr:sp macro="" textlink="">
      <xdr:nvSpPr>
        <xdr:cNvPr id="714" name="楕円 713"/>
        <xdr:cNvSpPr/>
      </xdr:nvSpPr>
      <xdr:spPr>
        <a:xfrm>
          <a:off x="13652500" y="1692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46341</xdr:rowOff>
    </xdr:from>
    <xdr:ext cx="534377" cy="259045"/>
    <xdr:sp macro="" textlink="">
      <xdr:nvSpPr>
        <xdr:cNvPr id="715" name="テキスト ボックス 714"/>
        <xdr:cNvSpPr txBox="1"/>
      </xdr:nvSpPr>
      <xdr:spPr>
        <a:xfrm>
          <a:off x="13436111" y="17019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123645</xdr:rowOff>
    </xdr:from>
    <xdr:to>
      <xdr:col>67</xdr:col>
      <xdr:colOff>101600</xdr:colOff>
      <xdr:row>99</xdr:row>
      <xdr:rowOff>53795</xdr:rowOff>
    </xdr:to>
    <xdr:sp macro="" textlink="">
      <xdr:nvSpPr>
        <xdr:cNvPr id="716" name="楕円 715"/>
        <xdr:cNvSpPr/>
      </xdr:nvSpPr>
      <xdr:spPr>
        <a:xfrm>
          <a:off x="12763500" y="1692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44922</xdr:rowOff>
    </xdr:from>
    <xdr:ext cx="534377" cy="259045"/>
    <xdr:sp macro="" textlink="">
      <xdr:nvSpPr>
        <xdr:cNvPr id="717" name="テキスト ボックス 716"/>
        <xdr:cNvSpPr txBox="1"/>
      </xdr:nvSpPr>
      <xdr:spPr>
        <a:xfrm>
          <a:off x="12547111" y="17018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1" name="テキスト ボックス 730"/>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3" name="テキスト ボックス 732"/>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5" name="テキスト ボックス 734"/>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7" name="テキスト ボックス 73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9" name="テキスト ボックス 738"/>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145339</xdr:rowOff>
    </xdr:from>
    <xdr:to>
      <xdr:col>116</xdr:col>
      <xdr:colOff>62864</xdr:colOff>
      <xdr:row>39</xdr:row>
      <xdr:rowOff>44450</xdr:rowOff>
    </xdr:to>
    <xdr:cxnSp macro="">
      <xdr:nvCxnSpPr>
        <xdr:cNvPr id="741" name="直線コネクタ 740"/>
        <xdr:cNvCxnSpPr/>
      </xdr:nvCxnSpPr>
      <xdr:spPr>
        <a:xfrm flipV="1">
          <a:off x="22159595" y="5460289"/>
          <a:ext cx="1269" cy="1270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2"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92016</xdr:rowOff>
    </xdr:from>
    <xdr:ext cx="534377" cy="259045"/>
    <xdr:sp macro="" textlink="">
      <xdr:nvSpPr>
        <xdr:cNvPr id="744" name="投資及び出資金最大値テキスト"/>
        <xdr:cNvSpPr txBox="1"/>
      </xdr:nvSpPr>
      <xdr:spPr>
        <a:xfrm>
          <a:off x="22212300" y="523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145339</xdr:rowOff>
    </xdr:from>
    <xdr:to>
      <xdr:col>116</xdr:col>
      <xdr:colOff>152400</xdr:colOff>
      <xdr:row>31</xdr:row>
      <xdr:rowOff>145339</xdr:rowOff>
    </xdr:to>
    <xdr:cxnSp macro="">
      <xdr:nvCxnSpPr>
        <xdr:cNvPr id="745" name="直線コネクタ 744"/>
        <xdr:cNvCxnSpPr/>
      </xdr:nvCxnSpPr>
      <xdr:spPr>
        <a:xfrm>
          <a:off x="22072600" y="5460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6" name="直線コネクタ 74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119492</xdr:rowOff>
    </xdr:from>
    <xdr:ext cx="469744" cy="259045"/>
    <xdr:sp macro="" textlink="">
      <xdr:nvSpPr>
        <xdr:cNvPr id="747" name="投資及び出資金平均値テキスト"/>
        <xdr:cNvSpPr txBox="1"/>
      </xdr:nvSpPr>
      <xdr:spPr>
        <a:xfrm>
          <a:off x="22212300" y="64631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96615</xdr:rowOff>
    </xdr:from>
    <xdr:to>
      <xdr:col>116</xdr:col>
      <xdr:colOff>114300</xdr:colOff>
      <xdr:row>39</xdr:row>
      <xdr:rowOff>26765</xdr:rowOff>
    </xdr:to>
    <xdr:sp macro="" textlink="">
      <xdr:nvSpPr>
        <xdr:cNvPr id="748" name="フローチャート: 判断 747"/>
        <xdr:cNvSpPr/>
      </xdr:nvSpPr>
      <xdr:spPr>
        <a:xfrm>
          <a:off x="22110700" y="661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9" name="直線コネクタ 74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112599</xdr:rowOff>
    </xdr:from>
    <xdr:to>
      <xdr:col>112</xdr:col>
      <xdr:colOff>38100</xdr:colOff>
      <xdr:row>39</xdr:row>
      <xdr:rowOff>42749</xdr:rowOff>
    </xdr:to>
    <xdr:sp macro="" textlink="">
      <xdr:nvSpPr>
        <xdr:cNvPr id="750" name="フローチャート: 判断 749"/>
        <xdr:cNvSpPr/>
      </xdr:nvSpPr>
      <xdr:spPr>
        <a:xfrm>
          <a:off x="21272500" y="6627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59275</xdr:rowOff>
    </xdr:from>
    <xdr:ext cx="469744" cy="259045"/>
    <xdr:sp macro="" textlink="">
      <xdr:nvSpPr>
        <xdr:cNvPr id="751" name="テキスト ボックス 750"/>
        <xdr:cNvSpPr txBox="1"/>
      </xdr:nvSpPr>
      <xdr:spPr>
        <a:xfrm>
          <a:off x="21088428" y="6402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2" name="直線コネクタ 75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117475</xdr:rowOff>
    </xdr:from>
    <xdr:to>
      <xdr:col>107</xdr:col>
      <xdr:colOff>101600</xdr:colOff>
      <xdr:row>39</xdr:row>
      <xdr:rowOff>47625</xdr:rowOff>
    </xdr:to>
    <xdr:sp macro="" textlink="">
      <xdr:nvSpPr>
        <xdr:cNvPr id="753" name="フローチャート: 判断 752"/>
        <xdr:cNvSpPr/>
      </xdr:nvSpPr>
      <xdr:spPr>
        <a:xfrm>
          <a:off x="203835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64152</xdr:rowOff>
    </xdr:from>
    <xdr:ext cx="469744" cy="259045"/>
    <xdr:sp macro="" textlink="">
      <xdr:nvSpPr>
        <xdr:cNvPr id="754" name="テキスト ボックス 753"/>
        <xdr:cNvSpPr txBox="1"/>
      </xdr:nvSpPr>
      <xdr:spPr>
        <a:xfrm>
          <a:off x="20199428" y="6407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5" name="直線コネクタ 75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117684</xdr:rowOff>
    </xdr:from>
    <xdr:to>
      <xdr:col>102</xdr:col>
      <xdr:colOff>165100</xdr:colOff>
      <xdr:row>39</xdr:row>
      <xdr:rowOff>47834</xdr:rowOff>
    </xdr:to>
    <xdr:sp macro="" textlink="">
      <xdr:nvSpPr>
        <xdr:cNvPr id="756" name="フローチャート: 判断 755"/>
        <xdr:cNvSpPr/>
      </xdr:nvSpPr>
      <xdr:spPr>
        <a:xfrm>
          <a:off x="19494500" y="6632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64362</xdr:rowOff>
    </xdr:from>
    <xdr:ext cx="469744" cy="259045"/>
    <xdr:sp macro="" textlink="">
      <xdr:nvSpPr>
        <xdr:cNvPr id="757" name="テキスト ボックス 756"/>
        <xdr:cNvSpPr txBox="1"/>
      </xdr:nvSpPr>
      <xdr:spPr>
        <a:xfrm>
          <a:off x="19310428" y="6408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144621</xdr:rowOff>
    </xdr:from>
    <xdr:to>
      <xdr:col>98</xdr:col>
      <xdr:colOff>38100</xdr:colOff>
      <xdr:row>39</xdr:row>
      <xdr:rowOff>74771</xdr:rowOff>
    </xdr:to>
    <xdr:sp macro="" textlink="">
      <xdr:nvSpPr>
        <xdr:cNvPr id="758" name="フローチャート: 判断 757"/>
        <xdr:cNvSpPr/>
      </xdr:nvSpPr>
      <xdr:spPr>
        <a:xfrm>
          <a:off x="18605500" y="665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91298</xdr:rowOff>
    </xdr:from>
    <xdr:ext cx="469744" cy="259045"/>
    <xdr:sp macro="" textlink="">
      <xdr:nvSpPr>
        <xdr:cNvPr id="759" name="テキスト ボックス 758"/>
        <xdr:cNvSpPr txBox="1"/>
      </xdr:nvSpPr>
      <xdr:spPr>
        <a:xfrm>
          <a:off x="18421428" y="6434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5" name="楕円 76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6"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8" name="テキスト ボックス 76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0" name="テキスト ボックス 76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1" name="楕円 77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2" name="テキスト ボックス 77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3" name="楕円 77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4" name="テキスト ボックス 77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5" name="直線コネクタ 78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6" name="テキスト ボックス 78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7" name="直線コネクタ 78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8" name="テキスト ボックス 787"/>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9" name="直線コネクタ 78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90" name="テキスト ボックス 789"/>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1" name="直線コネクタ 79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92" name="テキスト ボックス 791"/>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106032</xdr:rowOff>
    </xdr:from>
    <xdr:to>
      <xdr:col>116</xdr:col>
      <xdr:colOff>62864</xdr:colOff>
      <xdr:row>58</xdr:row>
      <xdr:rowOff>139700</xdr:rowOff>
    </xdr:to>
    <xdr:cxnSp macro="">
      <xdr:nvCxnSpPr>
        <xdr:cNvPr id="796" name="直線コネクタ 795"/>
        <xdr:cNvCxnSpPr/>
      </xdr:nvCxnSpPr>
      <xdr:spPr>
        <a:xfrm flipV="1">
          <a:off x="22159595" y="8678532"/>
          <a:ext cx="1269" cy="1405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7"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52709</xdr:rowOff>
    </xdr:from>
    <xdr:ext cx="599010" cy="259045"/>
    <xdr:sp macro="" textlink="">
      <xdr:nvSpPr>
        <xdr:cNvPr id="799" name="貸付金最大値テキスト"/>
        <xdr:cNvSpPr txBox="1"/>
      </xdr:nvSpPr>
      <xdr:spPr>
        <a:xfrm>
          <a:off x="22212300" y="8453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106032</xdr:rowOff>
    </xdr:from>
    <xdr:to>
      <xdr:col>116</xdr:col>
      <xdr:colOff>152400</xdr:colOff>
      <xdr:row>50</xdr:row>
      <xdr:rowOff>106032</xdr:rowOff>
    </xdr:to>
    <xdr:cxnSp macro="">
      <xdr:nvCxnSpPr>
        <xdr:cNvPr id="800" name="直線コネクタ 799"/>
        <xdr:cNvCxnSpPr/>
      </xdr:nvCxnSpPr>
      <xdr:spPr>
        <a:xfrm>
          <a:off x="22072600" y="867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115405</xdr:rowOff>
    </xdr:from>
    <xdr:to>
      <xdr:col>116</xdr:col>
      <xdr:colOff>63500</xdr:colOff>
      <xdr:row>58</xdr:row>
      <xdr:rowOff>115779</xdr:rowOff>
    </xdr:to>
    <xdr:cxnSp macro="">
      <xdr:nvCxnSpPr>
        <xdr:cNvPr id="801" name="直線コネクタ 800"/>
        <xdr:cNvCxnSpPr/>
      </xdr:nvCxnSpPr>
      <xdr:spPr>
        <a:xfrm flipV="1">
          <a:off x="21323300" y="10059505"/>
          <a:ext cx="838200" cy="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41551</xdr:rowOff>
    </xdr:from>
    <xdr:ext cx="469744" cy="259045"/>
    <xdr:sp macro="" textlink="">
      <xdr:nvSpPr>
        <xdr:cNvPr id="802" name="貸付金平均値テキスト"/>
        <xdr:cNvSpPr txBox="1"/>
      </xdr:nvSpPr>
      <xdr:spPr>
        <a:xfrm>
          <a:off x="22212300" y="98142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18674</xdr:rowOff>
    </xdr:from>
    <xdr:to>
      <xdr:col>116</xdr:col>
      <xdr:colOff>114300</xdr:colOff>
      <xdr:row>58</xdr:row>
      <xdr:rowOff>120274</xdr:rowOff>
    </xdr:to>
    <xdr:sp macro="" textlink="">
      <xdr:nvSpPr>
        <xdr:cNvPr id="803" name="フローチャート: 判断 802"/>
        <xdr:cNvSpPr/>
      </xdr:nvSpPr>
      <xdr:spPr>
        <a:xfrm>
          <a:off x="22110700" y="996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115779</xdr:rowOff>
    </xdr:from>
    <xdr:to>
      <xdr:col>111</xdr:col>
      <xdr:colOff>177800</xdr:colOff>
      <xdr:row>58</xdr:row>
      <xdr:rowOff>116822</xdr:rowOff>
    </xdr:to>
    <xdr:cxnSp macro="">
      <xdr:nvCxnSpPr>
        <xdr:cNvPr id="804" name="直線コネクタ 803"/>
        <xdr:cNvCxnSpPr/>
      </xdr:nvCxnSpPr>
      <xdr:spPr>
        <a:xfrm flipV="1">
          <a:off x="20434300" y="10059879"/>
          <a:ext cx="889000" cy="1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15912</xdr:rowOff>
    </xdr:from>
    <xdr:to>
      <xdr:col>112</xdr:col>
      <xdr:colOff>38100</xdr:colOff>
      <xdr:row>58</xdr:row>
      <xdr:rowOff>117512</xdr:rowOff>
    </xdr:to>
    <xdr:sp macro="" textlink="">
      <xdr:nvSpPr>
        <xdr:cNvPr id="805" name="フローチャート: 判断 804"/>
        <xdr:cNvSpPr/>
      </xdr:nvSpPr>
      <xdr:spPr>
        <a:xfrm>
          <a:off x="21272500" y="996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134039</xdr:rowOff>
    </xdr:from>
    <xdr:ext cx="469744" cy="259045"/>
    <xdr:sp macro="" textlink="">
      <xdr:nvSpPr>
        <xdr:cNvPr id="806" name="テキスト ボックス 805"/>
        <xdr:cNvSpPr txBox="1"/>
      </xdr:nvSpPr>
      <xdr:spPr>
        <a:xfrm>
          <a:off x="21088428" y="9735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116822</xdr:rowOff>
    </xdr:from>
    <xdr:to>
      <xdr:col>107</xdr:col>
      <xdr:colOff>50800</xdr:colOff>
      <xdr:row>58</xdr:row>
      <xdr:rowOff>117389</xdr:rowOff>
    </xdr:to>
    <xdr:cxnSp macro="">
      <xdr:nvCxnSpPr>
        <xdr:cNvPr id="807" name="直線コネクタ 806"/>
        <xdr:cNvCxnSpPr/>
      </xdr:nvCxnSpPr>
      <xdr:spPr>
        <a:xfrm flipV="1">
          <a:off x="19545300" y="10060922"/>
          <a:ext cx="889000" cy="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16013</xdr:rowOff>
    </xdr:from>
    <xdr:to>
      <xdr:col>107</xdr:col>
      <xdr:colOff>101600</xdr:colOff>
      <xdr:row>58</xdr:row>
      <xdr:rowOff>117613</xdr:rowOff>
    </xdr:to>
    <xdr:sp macro="" textlink="">
      <xdr:nvSpPr>
        <xdr:cNvPr id="808" name="フローチャート: 判断 807"/>
        <xdr:cNvSpPr/>
      </xdr:nvSpPr>
      <xdr:spPr>
        <a:xfrm>
          <a:off x="20383500" y="996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134140</xdr:rowOff>
    </xdr:from>
    <xdr:ext cx="469744" cy="259045"/>
    <xdr:sp macro="" textlink="">
      <xdr:nvSpPr>
        <xdr:cNvPr id="809" name="テキスト ボックス 808"/>
        <xdr:cNvSpPr txBox="1"/>
      </xdr:nvSpPr>
      <xdr:spPr>
        <a:xfrm>
          <a:off x="20199428" y="9735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117389</xdr:rowOff>
    </xdr:from>
    <xdr:to>
      <xdr:col>102</xdr:col>
      <xdr:colOff>114300</xdr:colOff>
      <xdr:row>58</xdr:row>
      <xdr:rowOff>118093</xdr:rowOff>
    </xdr:to>
    <xdr:cxnSp macro="">
      <xdr:nvCxnSpPr>
        <xdr:cNvPr id="810" name="直線コネクタ 809"/>
        <xdr:cNvCxnSpPr/>
      </xdr:nvCxnSpPr>
      <xdr:spPr>
        <a:xfrm flipV="1">
          <a:off x="18656300" y="10061489"/>
          <a:ext cx="889000" cy="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14459</xdr:rowOff>
    </xdr:from>
    <xdr:to>
      <xdr:col>102</xdr:col>
      <xdr:colOff>165100</xdr:colOff>
      <xdr:row>58</xdr:row>
      <xdr:rowOff>116059</xdr:rowOff>
    </xdr:to>
    <xdr:sp macro="" textlink="">
      <xdr:nvSpPr>
        <xdr:cNvPr id="811" name="フローチャート: 判断 810"/>
        <xdr:cNvSpPr/>
      </xdr:nvSpPr>
      <xdr:spPr>
        <a:xfrm>
          <a:off x="19494500" y="9958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132586</xdr:rowOff>
    </xdr:from>
    <xdr:ext cx="469744" cy="259045"/>
    <xdr:sp macro="" textlink="">
      <xdr:nvSpPr>
        <xdr:cNvPr id="812" name="テキスト ボックス 811"/>
        <xdr:cNvSpPr txBox="1"/>
      </xdr:nvSpPr>
      <xdr:spPr>
        <a:xfrm>
          <a:off x="19310428" y="9733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15839</xdr:rowOff>
    </xdr:from>
    <xdr:to>
      <xdr:col>98</xdr:col>
      <xdr:colOff>38100</xdr:colOff>
      <xdr:row>58</xdr:row>
      <xdr:rowOff>117439</xdr:rowOff>
    </xdr:to>
    <xdr:sp macro="" textlink="">
      <xdr:nvSpPr>
        <xdr:cNvPr id="813" name="フローチャート: 判断 812"/>
        <xdr:cNvSpPr/>
      </xdr:nvSpPr>
      <xdr:spPr>
        <a:xfrm>
          <a:off x="18605500" y="9959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133966</xdr:rowOff>
    </xdr:from>
    <xdr:ext cx="469744" cy="259045"/>
    <xdr:sp macro="" textlink="">
      <xdr:nvSpPr>
        <xdr:cNvPr id="814" name="テキスト ボックス 813"/>
        <xdr:cNvSpPr txBox="1"/>
      </xdr:nvSpPr>
      <xdr:spPr>
        <a:xfrm>
          <a:off x="18421428" y="973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64605</xdr:rowOff>
    </xdr:from>
    <xdr:to>
      <xdr:col>116</xdr:col>
      <xdr:colOff>114300</xdr:colOff>
      <xdr:row>58</xdr:row>
      <xdr:rowOff>166205</xdr:rowOff>
    </xdr:to>
    <xdr:sp macro="" textlink="">
      <xdr:nvSpPr>
        <xdr:cNvPr id="820" name="楕円 819"/>
        <xdr:cNvSpPr/>
      </xdr:nvSpPr>
      <xdr:spPr>
        <a:xfrm>
          <a:off x="22110700" y="1000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168552</xdr:rowOff>
    </xdr:from>
    <xdr:ext cx="469744" cy="259045"/>
    <xdr:sp macro="" textlink="">
      <xdr:nvSpPr>
        <xdr:cNvPr id="821" name="貸付金該当値テキスト"/>
        <xdr:cNvSpPr txBox="1"/>
      </xdr:nvSpPr>
      <xdr:spPr>
        <a:xfrm>
          <a:off x="22212300" y="9941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64979</xdr:rowOff>
    </xdr:from>
    <xdr:to>
      <xdr:col>112</xdr:col>
      <xdr:colOff>38100</xdr:colOff>
      <xdr:row>58</xdr:row>
      <xdr:rowOff>166579</xdr:rowOff>
    </xdr:to>
    <xdr:sp macro="" textlink="">
      <xdr:nvSpPr>
        <xdr:cNvPr id="822" name="楕円 821"/>
        <xdr:cNvSpPr/>
      </xdr:nvSpPr>
      <xdr:spPr>
        <a:xfrm>
          <a:off x="21272500" y="1000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157706</xdr:rowOff>
    </xdr:from>
    <xdr:ext cx="469744" cy="259045"/>
    <xdr:sp macro="" textlink="">
      <xdr:nvSpPr>
        <xdr:cNvPr id="823" name="テキスト ボックス 822"/>
        <xdr:cNvSpPr txBox="1"/>
      </xdr:nvSpPr>
      <xdr:spPr>
        <a:xfrm>
          <a:off x="21088428" y="10101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66022</xdr:rowOff>
    </xdr:from>
    <xdr:to>
      <xdr:col>107</xdr:col>
      <xdr:colOff>101600</xdr:colOff>
      <xdr:row>58</xdr:row>
      <xdr:rowOff>167622</xdr:rowOff>
    </xdr:to>
    <xdr:sp macro="" textlink="">
      <xdr:nvSpPr>
        <xdr:cNvPr id="824" name="楕円 823"/>
        <xdr:cNvSpPr/>
      </xdr:nvSpPr>
      <xdr:spPr>
        <a:xfrm>
          <a:off x="20383500" y="10010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158749</xdr:rowOff>
    </xdr:from>
    <xdr:ext cx="469744" cy="259045"/>
    <xdr:sp macro="" textlink="">
      <xdr:nvSpPr>
        <xdr:cNvPr id="825" name="テキスト ボックス 824"/>
        <xdr:cNvSpPr txBox="1"/>
      </xdr:nvSpPr>
      <xdr:spPr>
        <a:xfrm>
          <a:off x="20199428" y="10102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66589</xdr:rowOff>
    </xdr:from>
    <xdr:to>
      <xdr:col>102</xdr:col>
      <xdr:colOff>165100</xdr:colOff>
      <xdr:row>58</xdr:row>
      <xdr:rowOff>168189</xdr:rowOff>
    </xdr:to>
    <xdr:sp macro="" textlink="">
      <xdr:nvSpPr>
        <xdr:cNvPr id="826" name="楕円 825"/>
        <xdr:cNvSpPr/>
      </xdr:nvSpPr>
      <xdr:spPr>
        <a:xfrm>
          <a:off x="19494500" y="1001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159316</xdr:rowOff>
    </xdr:from>
    <xdr:ext cx="469744" cy="259045"/>
    <xdr:sp macro="" textlink="">
      <xdr:nvSpPr>
        <xdr:cNvPr id="827" name="テキスト ボックス 826"/>
        <xdr:cNvSpPr txBox="1"/>
      </xdr:nvSpPr>
      <xdr:spPr>
        <a:xfrm>
          <a:off x="19310428" y="10103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67293</xdr:rowOff>
    </xdr:from>
    <xdr:to>
      <xdr:col>98</xdr:col>
      <xdr:colOff>38100</xdr:colOff>
      <xdr:row>58</xdr:row>
      <xdr:rowOff>168893</xdr:rowOff>
    </xdr:to>
    <xdr:sp macro="" textlink="">
      <xdr:nvSpPr>
        <xdr:cNvPr id="828" name="楕円 827"/>
        <xdr:cNvSpPr/>
      </xdr:nvSpPr>
      <xdr:spPr>
        <a:xfrm>
          <a:off x="18605500" y="10011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160020</xdr:rowOff>
    </xdr:from>
    <xdr:ext cx="469744" cy="259045"/>
    <xdr:sp macro="" textlink="">
      <xdr:nvSpPr>
        <xdr:cNvPr id="829" name="テキスト ボックス 828"/>
        <xdr:cNvSpPr txBox="1"/>
      </xdr:nvSpPr>
      <xdr:spPr>
        <a:xfrm>
          <a:off x="18421428" y="10104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41" name="テキスト ボックス 840"/>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43" name="テキスト ボックス 842"/>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5" name="テキスト ボックス 844"/>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7" name="テキスト ボックス 846"/>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124921</xdr:rowOff>
    </xdr:from>
    <xdr:to>
      <xdr:col>116</xdr:col>
      <xdr:colOff>62864</xdr:colOff>
      <xdr:row>78</xdr:row>
      <xdr:rowOff>120731</xdr:rowOff>
    </xdr:to>
    <xdr:cxnSp macro="">
      <xdr:nvCxnSpPr>
        <xdr:cNvPr id="853" name="直線コネクタ 852"/>
        <xdr:cNvCxnSpPr/>
      </xdr:nvCxnSpPr>
      <xdr:spPr>
        <a:xfrm flipV="1">
          <a:off x="22159595" y="12297871"/>
          <a:ext cx="1269" cy="1195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124558</xdr:rowOff>
    </xdr:from>
    <xdr:ext cx="534377" cy="259045"/>
    <xdr:sp macro="" textlink="">
      <xdr:nvSpPr>
        <xdr:cNvPr id="854" name="繰出金最小値テキスト"/>
        <xdr:cNvSpPr txBox="1"/>
      </xdr:nvSpPr>
      <xdr:spPr>
        <a:xfrm>
          <a:off x="22212300" y="1349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120731</xdr:rowOff>
    </xdr:from>
    <xdr:to>
      <xdr:col>116</xdr:col>
      <xdr:colOff>152400</xdr:colOff>
      <xdr:row>78</xdr:row>
      <xdr:rowOff>120731</xdr:rowOff>
    </xdr:to>
    <xdr:cxnSp macro="">
      <xdr:nvCxnSpPr>
        <xdr:cNvPr id="855" name="直線コネクタ 854"/>
        <xdr:cNvCxnSpPr/>
      </xdr:nvCxnSpPr>
      <xdr:spPr>
        <a:xfrm>
          <a:off x="22072600" y="1349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71598</xdr:rowOff>
    </xdr:from>
    <xdr:ext cx="599010" cy="259045"/>
    <xdr:sp macro="" textlink="">
      <xdr:nvSpPr>
        <xdr:cNvPr id="856" name="繰出金最大値テキスト"/>
        <xdr:cNvSpPr txBox="1"/>
      </xdr:nvSpPr>
      <xdr:spPr>
        <a:xfrm>
          <a:off x="22212300" y="12073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124921</xdr:rowOff>
    </xdr:from>
    <xdr:to>
      <xdr:col>116</xdr:col>
      <xdr:colOff>152400</xdr:colOff>
      <xdr:row>71</xdr:row>
      <xdr:rowOff>124921</xdr:rowOff>
    </xdr:to>
    <xdr:cxnSp macro="">
      <xdr:nvCxnSpPr>
        <xdr:cNvPr id="857" name="直線コネクタ 856"/>
        <xdr:cNvCxnSpPr/>
      </xdr:nvCxnSpPr>
      <xdr:spPr>
        <a:xfrm>
          <a:off x="22072600" y="1229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45048</xdr:rowOff>
    </xdr:from>
    <xdr:to>
      <xdr:col>116</xdr:col>
      <xdr:colOff>63500</xdr:colOff>
      <xdr:row>76</xdr:row>
      <xdr:rowOff>53494</xdr:rowOff>
    </xdr:to>
    <xdr:cxnSp macro="">
      <xdr:nvCxnSpPr>
        <xdr:cNvPr id="858" name="直線コネクタ 857"/>
        <xdr:cNvCxnSpPr/>
      </xdr:nvCxnSpPr>
      <xdr:spPr>
        <a:xfrm flipV="1">
          <a:off x="21323300" y="13075248"/>
          <a:ext cx="838200" cy="8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57718</xdr:rowOff>
    </xdr:from>
    <xdr:ext cx="599010" cy="259045"/>
    <xdr:sp macro="" textlink="">
      <xdr:nvSpPr>
        <xdr:cNvPr id="859" name="繰出金平均値テキスト"/>
        <xdr:cNvSpPr txBox="1"/>
      </xdr:nvSpPr>
      <xdr:spPr>
        <a:xfrm>
          <a:off x="22212300" y="130879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79291</xdr:rowOff>
    </xdr:from>
    <xdr:to>
      <xdr:col>116</xdr:col>
      <xdr:colOff>114300</xdr:colOff>
      <xdr:row>77</xdr:row>
      <xdr:rowOff>9441</xdr:rowOff>
    </xdr:to>
    <xdr:sp macro="" textlink="">
      <xdr:nvSpPr>
        <xdr:cNvPr id="860" name="フローチャート: 判断 859"/>
        <xdr:cNvSpPr/>
      </xdr:nvSpPr>
      <xdr:spPr>
        <a:xfrm>
          <a:off x="22110700" y="1310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53494</xdr:rowOff>
    </xdr:from>
    <xdr:to>
      <xdr:col>111</xdr:col>
      <xdr:colOff>177800</xdr:colOff>
      <xdr:row>76</xdr:row>
      <xdr:rowOff>98098</xdr:rowOff>
    </xdr:to>
    <xdr:cxnSp macro="">
      <xdr:nvCxnSpPr>
        <xdr:cNvPr id="861" name="直線コネクタ 860"/>
        <xdr:cNvCxnSpPr/>
      </xdr:nvCxnSpPr>
      <xdr:spPr>
        <a:xfrm flipV="1">
          <a:off x="20434300" y="13083694"/>
          <a:ext cx="889000" cy="44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60644</xdr:rowOff>
    </xdr:from>
    <xdr:to>
      <xdr:col>112</xdr:col>
      <xdr:colOff>38100</xdr:colOff>
      <xdr:row>76</xdr:row>
      <xdr:rowOff>162244</xdr:rowOff>
    </xdr:to>
    <xdr:sp macro="" textlink="">
      <xdr:nvSpPr>
        <xdr:cNvPr id="862" name="フローチャート: 判断 861"/>
        <xdr:cNvSpPr/>
      </xdr:nvSpPr>
      <xdr:spPr>
        <a:xfrm>
          <a:off x="21272500" y="1309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153371</xdr:rowOff>
    </xdr:from>
    <xdr:ext cx="599010" cy="259045"/>
    <xdr:sp macro="" textlink="">
      <xdr:nvSpPr>
        <xdr:cNvPr id="863" name="テキスト ボックス 862"/>
        <xdr:cNvSpPr txBox="1"/>
      </xdr:nvSpPr>
      <xdr:spPr>
        <a:xfrm>
          <a:off x="21023795" y="13183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98098</xdr:rowOff>
    </xdr:from>
    <xdr:to>
      <xdr:col>107</xdr:col>
      <xdr:colOff>50800</xdr:colOff>
      <xdr:row>76</xdr:row>
      <xdr:rowOff>108584</xdr:rowOff>
    </xdr:to>
    <xdr:cxnSp macro="">
      <xdr:nvCxnSpPr>
        <xdr:cNvPr id="864" name="直線コネクタ 863"/>
        <xdr:cNvCxnSpPr/>
      </xdr:nvCxnSpPr>
      <xdr:spPr>
        <a:xfrm flipV="1">
          <a:off x="19545300" y="13128298"/>
          <a:ext cx="889000" cy="10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81704</xdr:rowOff>
    </xdr:from>
    <xdr:to>
      <xdr:col>107</xdr:col>
      <xdr:colOff>101600</xdr:colOff>
      <xdr:row>77</xdr:row>
      <xdr:rowOff>11854</xdr:rowOff>
    </xdr:to>
    <xdr:sp macro="" textlink="">
      <xdr:nvSpPr>
        <xdr:cNvPr id="865" name="フローチャート: 判断 864"/>
        <xdr:cNvSpPr/>
      </xdr:nvSpPr>
      <xdr:spPr>
        <a:xfrm>
          <a:off x="20383500" y="13111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2981</xdr:rowOff>
    </xdr:from>
    <xdr:ext cx="599010" cy="259045"/>
    <xdr:sp macro="" textlink="">
      <xdr:nvSpPr>
        <xdr:cNvPr id="866" name="テキスト ボックス 865"/>
        <xdr:cNvSpPr txBox="1"/>
      </xdr:nvSpPr>
      <xdr:spPr>
        <a:xfrm>
          <a:off x="20134795" y="13204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108584</xdr:rowOff>
    </xdr:from>
    <xdr:to>
      <xdr:col>102</xdr:col>
      <xdr:colOff>114300</xdr:colOff>
      <xdr:row>76</xdr:row>
      <xdr:rowOff>121531</xdr:rowOff>
    </xdr:to>
    <xdr:cxnSp macro="">
      <xdr:nvCxnSpPr>
        <xdr:cNvPr id="867" name="直線コネクタ 866"/>
        <xdr:cNvCxnSpPr/>
      </xdr:nvCxnSpPr>
      <xdr:spPr>
        <a:xfrm flipV="1">
          <a:off x="18656300" y="13138784"/>
          <a:ext cx="889000" cy="12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79744</xdr:rowOff>
    </xdr:from>
    <xdr:to>
      <xdr:col>102</xdr:col>
      <xdr:colOff>165100</xdr:colOff>
      <xdr:row>77</xdr:row>
      <xdr:rowOff>9894</xdr:rowOff>
    </xdr:to>
    <xdr:sp macro="" textlink="">
      <xdr:nvSpPr>
        <xdr:cNvPr id="868" name="フローチャート: 判断 867"/>
        <xdr:cNvSpPr/>
      </xdr:nvSpPr>
      <xdr:spPr>
        <a:xfrm>
          <a:off x="194945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1021</xdr:rowOff>
    </xdr:from>
    <xdr:ext cx="599010" cy="259045"/>
    <xdr:sp macro="" textlink="">
      <xdr:nvSpPr>
        <xdr:cNvPr id="869" name="テキスト ボックス 868"/>
        <xdr:cNvSpPr txBox="1"/>
      </xdr:nvSpPr>
      <xdr:spPr>
        <a:xfrm>
          <a:off x="19245795" y="13202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87517</xdr:rowOff>
    </xdr:from>
    <xdr:to>
      <xdr:col>98</xdr:col>
      <xdr:colOff>38100</xdr:colOff>
      <xdr:row>77</xdr:row>
      <xdr:rowOff>17667</xdr:rowOff>
    </xdr:to>
    <xdr:sp macro="" textlink="">
      <xdr:nvSpPr>
        <xdr:cNvPr id="870" name="フローチャート: 判断 869"/>
        <xdr:cNvSpPr/>
      </xdr:nvSpPr>
      <xdr:spPr>
        <a:xfrm>
          <a:off x="186055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8794</xdr:rowOff>
    </xdr:from>
    <xdr:ext cx="599010" cy="259045"/>
    <xdr:sp macro="" textlink="">
      <xdr:nvSpPr>
        <xdr:cNvPr id="871" name="テキスト ボックス 870"/>
        <xdr:cNvSpPr txBox="1"/>
      </xdr:nvSpPr>
      <xdr:spPr>
        <a:xfrm>
          <a:off x="18356795" y="13210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165698</xdr:rowOff>
    </xdr:from>
    <xdr:to>
      <xdr:col>116</xdr:col>
      <xdr:colOff>114300</xdr:colOff>
      <xdr:row>76</xdr:row>
      <xdr:rowOff>95848</xdr:rowOff>
    </xdr:to>
    <xdr:sp macro="" textlink="">
      <xdr:nvSpPr>
        <xdr:cNvPr id="877" name="楕円 876"/>
        <xdr:cNvSpPr/>
      </xdr:nvSpPr>
      <xdr:spPr>
        <a:xfrm>
          <a:off x="22110700" y="1302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17125</xdr:rowOff>
    </xdr:from>
    <xdr:ext cx="599010" cy="259045"/>
    <xdr:sp macro="" textlink="">
      <xdr:nvSpPr>
        <xdr:cNvPr id="878" name="繰出金該当値テキスト"/>
        <xdr:cNvSpPr txBox="1"/>
      </xdr:nvSpPr>
      <xdr:spPr>
        <a:xfrm>
          <a:off x="22212300" y="12875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2694</xdr:rowOff>
    </xdr:from>
    <xdr:to>
      <xdr:col>112</xdr:col>
      <xdr:colOff>38100</xdr:colOff>
      <xdr:row>76</xdr:row>
      <xdr:rowOff>104294</xdr:rowOff>
    </xdr:to>
    <xdr:sp macro="" textlink="">
      <xdr:nvSpPr>
        <xdr:cNvPr id="879" name="楕円 878"/>
        <xdr:cNvSpPr/>
      </xdr:nvSpPr>
      <xdr:spPr>
        <a:xfrm>
          <a:off x="21272500" y="1303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120822</xdr:rowOff>
    </xdr:from>
    <xdr:ext cx="599010" cy="259045"/>
    <xdr:sp macro="" textlink="">
      <xdr:nvSpPr>
        <xdr:cNvPr id="880" name="テキスト ボックス 879"/>
        <xdr:cNvSpPr txBox="1"/>
      </xdr:nvSpPr>
      <xdr:spPr>
        <a:xfrm>
          <a:off x="21023795" y="12808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47298</xdr:rowOff>
    </xdr:from>
    <xdr:to>
      <xdr:col>107</xdr:col>
      <xdr:colOff>101600</xdr:colOff>
      <xdr:row>76</xdr:row>
      <xdr:rowOff>148898</xdr:rowOff>
    </xdr:to>
    <xdr:sp macro="" textlink="">
      <xdr:nvSpPr>
        <xdr:cNvPr id="881" name="楕円 880"/>
        <xdr:cNvSpPr/>
      </xdr:nvSpPr>
      <xdr:spPr>
        <a:xfrm>
          <a:off x="20383500" y="1307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165426</xdr:rowOff>
    </xdr:from>
    <xdr:ext cx="599010" cy="259045"/>
    <xdr:sp macro="" textlink="">
      <xdr:nvSpPr>
        <xdr:cNvPr id="882" name="テキスト ボックス 881"/>
        <xdr:cNvSpPr txBox="1"/>
      </xdr:nvSpPr>
      <xdr:spPr>
        <a:xfrm>
          <a:off x="20134795" y="12852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57784</xdr:rowOff>
    </xdr:from>
    <xdr:to>
      <xdr:col>102</xdr:col>
      <xdr:colOff>165100</xdr:colOff>
      <xdr:row>76</xdr:row>
      <xdr:rowOff>159384</xdr:rowOff>
    </xdr:to>
    <xdr:sp macro="" textlink="">
      <xdr:nvSpPr>
        <xdr:cNvPr id="883" name="楕円 882"/>
        <xdr:cNvSpPr/>
      </xdr:nvSpPr>
      <xdr:spPr>
        <a:xfrm>
          <a:off x="19494500" y="13087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4461</xdr:rowOff>
    </xdr:from>
    <xdr:ext cx="599010" cy="259045"/>
    <xdr:sp macro="" textlink="">
      <xdr:nvSpPr>
        <xdr:cNvPr id="884" name="テキスト ボックス 883"/>
        <xdr:cNvSpPr txBox="1"/>
      </xdr:nvSpPr>
      <xdr:spPr>
        <a:xfrm>
          <a:off x="19245795" y="12863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70731</xdr:rowOff>
    </xdr:from>
    <xdr:to>
      <xdr:col>98</xdr:col>
      <xdr:colOff>38100</xdr:colOff>
      <xdr:row>77</xdr:row>
      <xdr:rowOff>881</xdr:rowOff>
    </xdr:to>
    <xdr:sp macro="" textlink="">
      <xdr:nvSpPr>
        <xdr:cNvPr id="885" name="楕円 884"/>
        <xdr:cNvSpPr/>
      </xdr:nvSpPr>
      <xdr:spPr>
        <a:xfrm>
          <a:off x="18605500" y="13100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17407</xdr:rowOff>
    </xdr:from>
    <xdr:ext cx="599010" cy="259045"/>
    <xdr:sp macro="" textlink="">
      <xdr:nvSpPr>
        <xdr:cNvPr id="886" name="テキスト ボックス 885"/>
        <xdr:cNvSpPr txBox="1"/>
      </xdr:nvSpPr>
      <xdr:spPr>
        <a:xfrm>
          <a:off x="18356795" y="12876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mn-lt"/>
              <a:ea typeface="+mn-ea"/>
              <a:cs typeface="+mn-cs"/>
            </a:rPr>
            <a:t>増加項目については、最も大きく変化した項目は普通建設事業費の</a:t>
          </a:r>
          <a:r>
            <a:rPr kumimoji="1" lang="en-US" altLang="ja-JP" sz="1300" b="0" i="0" baseline="0">
              <a:solidFill>
                <a:schemeClr val="dk1"/>
              </a:solidFill>
              <a:effectLst/>
              <a:latin typeface="+mn-lt"/>
              <a:ea typeface="+mn-ea"/>
              <a:cs typeface="+mn-cs"/>
            </a:rPr>
            <a:t>47,364</a:t>
          </a:r>
          <a:r>
            <a:rPr kumimoji="1" lang="ja-JP" altLang="ja-JP" sz="1300" b="0" i="0" baseline="0">
              <a:solidFill>
                <a:schemeClr val="dk1"/>
              </a:solidFill>
              <a:effectLst/>
              <a:latin typeface="+mn-lt"/>
              <a:ea typeface="+mn-ea"/>
              <a:cs typeface="+mn-cs"/>
            </a:rPr>
            <a:t>千円で、要因としては</a:t>
          </a:r>
          <a:r>
            <a:rPr kumimoji="1" lang="ja-JP" altLang="en-US" sz="1300" b="0" i="0" baseline="0">
              <a:solidFill>
                <a:schemeClr val="dk1"/>
              </a:solidFill>
              <a:effectLst/>
              <a:latin typeface="+mn-lt"/>
              <a:ea typeface="+mn-ea"/>
              <a:cs typeface="+mn-cs"/>
            </a:rPr>
            <a:t>新たに町道留産喜茂別線雪崩予防柵設置</a:t>
          </a:r>
          <a:r>
            <a:rPr kumimoji="1" lang="ja-JP" altLang="ja-JP" sz="1300" b="0" i="0" baseline="0">
              <a:solidFill>
                <a:schemeClr val="dk1"/>
              </a:solidFill>
              <a:effectLst/>
              <a:latin typeface="+mn-lt"/>
              <a:ea typeface="+mn-ea"/>
              <a:cs typeface="+mn-cs"/>
            </a:rPr>
            <a:t>工事</a:t>
          </a:r>
          <a:r>
            <a:rPr kumimoji="1" lang="ja-JP" altLang="en-US" sz="1300" b="0" i="0" baseline="0">
              <a:solidFill>
                <a:schemeClr val="dk1"/>
              </a:solidFill>
              <a:effectLst/>
              <a:latin typeface="+mn-lt"/>
              <a:ea typeface="+mn-ea"/>
              <a:cs typeface="+mn-cs"/>
            </a:rPr>
            <a:t>を行ったこと</a:t>
          </a:r>
          <a:r>
            <a:rPr kumimoji="1" lang="ja-JP" altLang="ja-JP" sz="1300" b="0" i="0" baseline="0">
              <a:solidFill>
                <a:schemeClr val="dk1"/>
              </a:solidFill>
              <a:effectLst/>
              <a:latin typeface="+mn-lt"/>
              <a:ea typeface="+mn-ea"/>
              <a:cs typeface="+mn-cs"/>
            </a:rPr>
            <a:t>や</a:t>
          </a:r>
          <a:r>
            <a:rPr kumimoji="1" lang="ja-JP" altLang="en-US" sz="1300" b="0" i="0" baseline="0">
              <a:solidFill>
                <a:schemeClr val="dk1"/>
              </a:solidFill>
              <a:effectLst/>
              <a:latin typeface="+mn-lt"/>
              <a:ea typeface="+mn-ea"/>
              <a:cs typeface="+mn-cs"/>
            </a:rPr>
            <a:t>小型除雪機械</a:t>
          </a:r>
          <a:r>
            <a:rPr kumimoji="1" lang="ja-JP" altLang="ja-JP" sz="1300" b="0" i="0" baseline="0">
              <a:solidFill>
                <a:schemeClr val="dk1"/>
              </a:solidFill>
              <a:effectLst/>
              <a:latin typeface="+mn-lt"/>
              <a:ea typeface="+mn-ea"/>
              <a:cs typeface="+mn-cs"/>
            </a:rPr>
            <a:t>を</a:t>
          </a:r>
          <a:r>
            <a:rPr kumimoji="1" lang="ja-JP" altLang="en-US" sz="1300" b="0" i="0" baseline="0">
              <a:solidFill>
                <a:schemeClr val="dk1"/>
              </a:solidFill>
              <a:effectLst/>
              <a:latin typeface="+mn-lt"/>
              <a:ea typeface="+mn-ea"/>
              <a:cs typeface="+mn-cs"/>
            </a:rPr>
            <a:t>購入</a:t>
          </a:r>
          <a:r>
            <a:rPr kumimoji="1" lang="ja-JP" altLang="ja-JP" sz="1300" b="0" i="0" baseline="0">
              <a:solidFill>
                <a:schemeClr val="dk1"/>
              </a:solidFill>
              <a:effectLst/>
              <a:latin typeface="+mn-lt"/>
              <a:ea typeface="+mn-ea"/>
              <a:cs typeface="+mn-cs"/>
            </a:rPr>
            <a:t>したことが要因として挙げられる。次いで大きく</a:t>
          </a:r>
          <a:r>
            <a:rPr kumimoji="1" lang="ja-JP" altLang="en-US" sz="1300" b="0" i="0" baseline="0">
              <a:solidFill>
                <a:schemeClr val="dk1"/>
              </a:solidFill>
              <a:effectLst/>
              <a:latin typeface="+mn-lt"/>
              <a:ea typeface="+mn-ea"/>
              <a:cs typeface="+mn-cs"/>
            </a:rPr>
            <a:t>増加</a:t>
          </a:r>
          <a:r>
            <a:rPr kumimoji="1" lang="ja-JP" altLang="ja-JP" sz="1300" b="0" i="0" baseline="0">
              <a:solidFill>
                <a:schemeClr val="dk1"/>
              </a:solidFill>
              <a:effectLst/>
              <a:latin typeface="+mn-lt"/>
              <a:ea typeface="+mn-ea"/>
              <a:cs typeface="+mn-cs"/>
            </a:rPr>
            <a:t>し</a:t>
          </a:r>
          <a:r>
            <a:rPr kumimoji="1" lang="ja-JP" altLang="en-US" sz="1300" b="0" i="0" baseline="0">
              <a:solidFill>
                <a:schemeClr val="dk1"/>
              </a:solidFill>
              <a:effectLst/>
              <a:latin typeface="+mn-lt"/>
              <a:ea typeface="+mn-ea"/>
              <a:cs typeface="+mn-cs"/>
            </a:rPr>
            <a:t>た</a:t>
          </a:r>
          <a:r>
            <a:rPr kumimoji="1" lang="ja-JP" altLang="ja-JP" sz="1300" b="0" i="0" baseline="0">
              <a:solidFill>
                <a:schemeClr val="dk1"/>
              </a:solidFill>
              <a:effectLst/>
              <a:latin typeface="+mn-lt"/>
              <a:ea typeface="+mn-ea"/>
              <a:cs typeface="+mn-cs"/>
            </a:rPr>
            <a:t>のは補助費等で</a:t>
          </a:r>
          <a:r>
            <a:rPr kumimoji="1" lang="en-US" altLang="ja-JP" sz="1300" b="0" i="0" baseline="0">
              <a:solidFill>
                <a:schemeClr val="dk1"/>
              </a:solidFill>
              <a:effectLst/>
              <a:latin typeface="+mn-lt"/>
              <a:ea typeface="+mn-ea"/>
              <a:cs typeface="+mn-cs"/>
            </a:rPr>
            <a:t>45,729</a:t>
          </a:r>
          <a:r>
            <a:rPr kumimoji="1" lang="ja-JP" altLang="ja-JP" sz="1300" b="0" i="0" baseline="0">
              <a:solidFill>
                <a:schemeClr val="dk1"/>
              </a:solidFill>
              <a:effectLst/>
              <a:latin typeface="+mn-lt"/>
              <a:ea typeface="+mn-ea"/>
              <a:cs typeface="+mn-cs"/>
            </a:rPr>
            <a:t>千円の増額となっている。国の施策「産地生産基盤パワーアップ事業」が採択されたことが増加したことが要因として挙げられる。減少項目では</a:t>
          </a:r>
          <a:r>
            <a:rPr kumimoji="1" lang="ja-JP" altLang="en-US" sz="1300" b="0" i="0" baseline="0">
              <a:solidFill>
                <a:schemeClr val="dk1"/>
              </a:solidFill>
              <a:effectLst/>
              <a:latin typeface="+mn-lt"/>
              <a:ea typeface="+mn-ea"/>
              <a:cs typeface="+mn-cs"/>
            </a:rPr>
            <a:t>維持補修費</a:t>
          </a:r>
          <a:r>
            <a:rPr kumimoji="1" lang="ja-JP" altLang="ja-JP" sz="1300" b="0" i="0" baseline="0">
              <a:solidFill>
                <a:schemeClr val="dk1"/>
              </a:solidFill>
              <a:effectLst/>
              <a:latin typeface="+mn-lt"/>
              <a:ea typeface="+mn-ea"/>
              <a:cs typeface="+mn-cs"/>
            </a:rPr>
            <a:t>の</a:t>
          </a:r>
          <a:r>
            <a:rPr kumimoji="1" lang="en-US" altLang="ja-JP" sz="1300" b="0" i="0" baseline="0">
              <a:solidFill>
                <a:schemeClr val="dk1"/>
              </a:solidFill>
              <a:effectLst/>
              <a:latin typeface="+mn-lt"/>
              <a:ea typeface="+mn-ea"/>
              <a:cs typeface="+mn-cs"/>
            </a:rPr>
            <a:t>18,008</a:t>
          </a:r>
          <a:r>
            <a:rPr kumimoji="1" lang="ja-JP" altLang="ja-JP" sz="1300" b="0" i="0" baseline="0">
              <a:solidFill>
                <a:schemeClr val="dk1"/>
              </a:solidFill>
              <a:effectLst/>
              <a:latin typeface="+mn-lt"/>
              <a:ea typeface="+mn-ea"/>
              <a:cs typeface="+mn-cs"/>
            </a:rPr>
            <a:t>千円が最大で、</a:t>
          </a:r>
          <a:r>
            <a:rPr kumimoji="1" lang="ja-JP" altLang="en-US" sz="1300" b="0" i="0" baseline="0">
              <a:solidFill>
                <a:schemeClr val="dk1"/>
              </a:solidFill>
              <a:effectLst/>
              <a:latin typeface="+mn-lt"/>
              <a:ea typeface="+mn-ea"/>
              <a:cs typeface="+mn-cs"/>
            </a:rPr>
            <a:t>冬期間の降雪量が例年と比較して少なく、除排雪業務に係る経費が減少</a:t>
          </a:r>
          <a:r>
            <a:rPr kumimoji="1" lang="ja-JP" altLang="ja-JP" sz="1300" b="0" i="0" baseline="0">
              <a:solidFill>
                <a:schemeClr val="dk1"/>
              </a:solidFill>
              <a:effectLst/>
              <a:latin typeface="+mn-lt"/>
              <a:ea typeface="+mn-ea"/>
              <a:cs typeface="+mn-cs"/>
            </a:rPr>
            <a:t>し</a:t>
          </a:r>
          <a:r>
            <a:rPr kumimoji="1" lang="ja-JP" altLang="en-US" sz="1300" b="0" i="0" baseline="0">
              <a:solidFill>
                <a:schemeClr val="dk1"/>
              </a:solidFill>
              <a:effectLst/>
              <a:latin typeface="+mn-lt"/>
              <a:ea typeface="+mn-ea"/>
              <a:cs typeface="+mn-cs"/>
            </a:rPr>
            <a:t>たことが要因として挙げられる</a:t>
          </a:r>
          <a:r>
            <a:rPr kumimoji="1" lang="ja-JP" altLang="ja-JP" sz="1300" b="0" i="0" baseline="0">
              <a:solidFill>
                <a:schemeClr val="dk1"/>
              </a:solidFill>
              <a:effectLst/>
              <a:latin typeface="+mn-lt"/>
              <a:ea typeface="+mn-ea"/>
              <a:cs typeface="+mn-cs"/>
            </a:rPr>
            <a:t>。</a:t>
          </a:r>
          <a:endParaRPr lang="ja-JP" altLang="ja-JP" sz="13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北海道喜茂別町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1,957
1,885
189.41
3,148,981
3,109,043
39,938
1,939,358
2,703,034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61.0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85503</xdr:rowOff>
    </xdr:from>
    <xdr:to>
      <xdr:col>24</xdr:col>
      <xdr:colOff>62865</xdr:colOff>
      <xdr:row>38</xdr:row>
      <xdr:rowOff>45345</xdr:rowOff>
    </xdr:to>
    <xdr:cxnSp macro="">
      <xdr:nvCxnSpPr>
        <xdr:cNvPr id="55" name="直線コネクタ 54"/>
        <xdr:cNvCxnSpPr/>
      </xdr:nvCxnSpPr>
      <xdr:spPr>
        <a:xfrm flipV="1">
          <a:off x="4633595" y="5229003"/>
          <a:ext cx="1270" cy="1331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49172</xdr:rowOff>
    </xdr:from>
    <xdr:ext cx="469744" cy="259045"/>
    <xdr:sp macro="" textlink="">
      <xdr:nvSpPr>
        <xdr:cNvPr id="56" name="議会費最小値テキスト"/>
        <xdr:cNvSpPr txBox="1"/>
      </xdr:nvSpPr>
      <xdr:spPr>
        <a:xfrm>
          <a:off x="4686300" y="6564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45345</xdr:rowOff>
    </xdr:from>
    <xdr:to>
      <xdr:col>24</xdr:col>
      <xdr:colOff>152400</xdr:colOff>
      <xdr:row>38</xdr:row>
      <xdr:rowOff>45345</xdr:rowOff>
    </xdr:to>
    <xdr:cxnSp macro="">
      <xdr:nvCxnSpPr>
        <xdr:cNvPr id="57" name="直線コネクタ 56"/>
        <xdr:cNvCxnSpPr/>
      </xdr:nvCxnSpPr>
      <xdr:spPr>
        <a:xfrm>
          <a:off x="4546600" y="6560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32180</xdr:rowOff>
    </xdr:from>
    <xdr:ext cx="534377" cy="259045"/>
    <xdr:sp macro="" textlink="">
      <xdr:nvSpPr>
        <xdr:cNvPr id="58" name="議会費最大値テキスト"/>
        <xdr:cNvSpPr txBox="1"/>
      </xdr:nvSpPr>
      <xdr:spPr>
        <a:xfrm>
          <a:off x="4686300" y="500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78,845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85503</xdr:rowOff>
    </xdr:from>
    <xdr:to>
      <xdr:col>24</xdr:col>
      <xdr:colOff>152400</xdr:colOff>
      <xdr:row>30</xdr:row>
      <xdr:rowOff>85503</xdr:rowOff>
    </xdr:to>
    <xdr:cxnSp macro="">
      <xdr:nvCxnSpPr>
        <xdr:cNvPr id="59" name="直線コネクタ 58"/>
        <xdr:cNvCxnSpPr/>
      </xdr:nvCxnSpPr>
      <xdr:spPr>
        <a:xfrm>
          <a:off x="4546600" y="5229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106629</xdr:rowOff>
    </xdr:from>
    <xdr:to>
      <xdr:col>24</xdr:col>
      <xdr:colOff>63500</xdr:colOff>
      <xdr:row>36</xdr:row>
      <xdr:rowOff>107772</xdr:rowOff>
    </xdr:to>
    <xdr:cxnSp macro="">
      <xdr:nvCxnSpPr>
        <xdr:cNvPr id="60" name="直線コネクタ 59"/>
        <xdr:cNvCxnSpPr/>
      </xdr:nvCxnSpPr>
      <xdr:spPr>
        <a:xfrm>
          <a:off x="3797300" y="6278829"/>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138250</xdr:rowOff>
    </xdr:from>
    <xdr:ext cx="534377" cy="259045"/>
    <xdr:sp macro="" textlink="">
      <xdr:nvSpPr>
        <xdr:cNvPr id="61" name="議会費平均値テキスト"/>
        <xdr:cNvSpPr txBox="1"/>
      </xdr:nvSpPr>
      <xdr:spPr>
        <a:xfrm>
          <a:off x="4686300" y="6310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159823</xdr:rowOff>
    </xdr:from>
    <xdr:to>
      <xdr:col>24</xdr:col>
      <xdr:colOff>114300</xdr:colOff>
      <xdr:row>37</xdr:row>
      <xdr:rowOff>89973</xdr:rowOff>
    </xdr:to>
    <xdr:sp macro="" textlink="">
      <xdr:nvSpPr>
        <xdr:cNvPr id="62" name="フローチャート: 判断 61"/>
        <xdr:cNvSpPr/>
      </xdr:nvSpPr>
      <xdr:spPr>
        <a:xfrm>
          <a:off x="4584700" y="6332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106629</xdr:rowOff>
    </xdr:from>
    <xdr:to>
      <xdr:col>19</xdr:col>
      <xdr:colOff>177800</xdr:colOff>
      <xdr:row>36</xdr:row>
      <xdr:rowOff>144615</xdr:rowOff>
    </xdr:to>
    <xdr:cxnSp macro="">
      <xdr:nvCxnSpPr>
        <xdr:cNvPr id="63" name="直線コネクタ 62"/>
        <xdr:cNvCxnSpPr/>
      </xdr:nvCxnSpPr>
      <xdr:spPr>
        <a:xfrm flipV="1">
          <a:off x="2908300" y="6278829"/>
          <a:ext cx="889000" cy="37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164967</xdr:rowOff>
    </xdr:from>
    <xdr:to>
      <xdr:col>20</xdr:col>
      <xdr:colOff>38100</xdr:colOff>
      <xdr:row>37</xdr:row>
      <xdr:rowOff>95117</xdr:rowOff>
    </xdr:to>
    <xdr:sp macro="" textlink="">
      <xdr:nvSpPr>
        <xdr:cNvPr id="64" name="フローチャート: 判断 63"/>
        <xdr:cNvSpPr/>
      </xdr:nvSpPr>
      <xdr:spPr>
        <a:xfrm>
          <a:off x="3746500" y="633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86244</xdr:rowOff>
    </xdr:from>
    <xdr:ext cx="534377" cy="259045"/>
    <xdr:sp macro="" textlink="">
      <xdr:nvSpPr>
        <xdr:cNvPr id="65" name="テキスト ボックス 64"/>
        <xdr:cNvSpPr txBox="1"/>
      </xdr:nvSpPr>
      <xdr:spPr>
        <a:xfrm>
          <a:off x="3530111" y="6429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83560</xdr:rowOff>
    </xdr:from>
    <xdr:to>
      <xdr:col>15</xdr:col>
      <xdr:colOff>50800</xdr:colOff>
      <xdr:row>36</xdr:row>
      <xdr:rowOff>144615</xdr:rowOff>
    </xdr:to>
    <xdr:cxnSp macro="">
      <xdr:nvCxnSpPr>
        <xdr:cNvPr id="66" name="直線コネクタ 65"/>
        <xdr:cNvCxnSpPr/>
      </xdr:nvCxnSpPr>
      <xdr:spPr>
        <a:xfrm>
          <a:off x="2019300" y="6255760"/>
          <a:ext cx="889000" cy="61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7290</xdr:rowOff>
    </xdr:from>
    <xdr:to>
      <xdr:col>15</xdr:col>
      <xdr:colOff>101600</xdr:colOff>
      <xdr:row>37</xdr:row>
      <xdr:rowOff>108890</xdr:rowOff>
    </xdr:to>
    <xdr:sp macro="" textlink="">
      <xdr:nvSpPr>
        <xdr:cNvPr id="67" name="フローチャート: 判断 66"/>
        <xdr:cNvSpPr/>
      </xdr:nvSpPr>
      <xdr:spPr>
        <a:xfrm>
          <a:off x="28575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100017</xdr:rowOff>
    </xdr:from>
    <xdr:ext cx="534377" cy="259045"/>
    <xdr:sp macro="" textlink="">
      <xdr:nvSpPr>
        <xdr:cNvPr id="68" name="テキスト ボックス 67"/>
        <xdr:cNvSpPr txBox="1"/>
      </xdr:nvSpPr>
      <xdr:spPr>
        <a:xfrm>
          <a:off x="2641111" y="6443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83560</xdr:rowOff>
    </xdr:from>
    <xdr:to>
      <xdr:col>10</xdr:col>
      <xdr:colOff>114300</xdr:colOff>
      <xdr:row>36</xdr:row>
      <xdr:rowOff>101086</xdr:rowOff>
    </xdr:to>
    <xdr:cxnSp macro="">
      <xdr:nvCxnSpPr>
        <xdr:cNvPr id="69" name="直線コネクタ 68"/>
        <xdr:cNvCxnSpPr/>
      </xdr:nvCxnSpPr>
      <xdr:spPr>
        <a:xfrm flipV="1">
          <a:off x="1130300" y="6255760"/>
          <a:ext cx="8890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9461</xdr:rowOff>
    </xdr:from>
    <xdr:to>
      <xdr:col>10</xdr:col>
      <xdr:colOff>165100</xdr:colOff>
      <xdr:row>37</xdr:row>
      <xdr:rowOff>111061</xdr:rowOff>
    </xdr:to>
    <xdr:sp macro="" textlink="">
      <xdr:nvSpPr>
        <xdr:cNvPr id="70" name="フローチャート: 判断 69"/>
        <xdr:cNvSpPr/>
      </xdr:nvSpPr>
      <xdr:spPr>
        <a:xfrm>
          <a:off x="1968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102188</xdr:rowOff>
    </xdr:from>
    <xdr:ext cx="534377" cy="259045"/>
    <xdr:sp macro="" textlink="">
      <xdr:nvSpPr>
        <xdr:cNvPr id="71" name="テキスト ボックス 70"/>
        <xdr:cNvSpPr txBox="1"/>
      </xdr:nvSpPr>
      <xdr:spPr>
        <a:xfrm>
          <a:off x="1752111" y="644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170129</xdr:rowOff>
    </xdr:from>
    <xdr:to>
      <xdr:col>6</xdr:col>
      <xdr:colOff>38100</xdr:colOff>
      <xdr:row>37</xdr:row>
      <xdr:rowOff>100279</xdr:rowOff>
    </xdr:to>
    <xdr:sp macro="" textlink="">
      <xdr:nvSpPr>
        <xdr:cNvPr id="72" name="フローチャート: 判断 71"/>
        <xdr:cNvSpPr/>
      </xdr:nvSpPr>
      <xdr:spPr>
        <a:xfrm>
          <a:off x="1079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91406</xdr:rowOff>
    </xdr:from>
    <xdr:ext cx="534377" cy="259045"/>
    <xdr:sp macro="" textlink="">
      <xdr:nvSpPr>
        <xdr:cNvPr id="73" name="テキスト ボックス 72"/>
        <xdr:cNvSpPr txBox="1"/>
      </xdr:nvSpPr>
      <xdr:spPr>
        <a:xfrm>
          <a:off x="863111" y="643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56972</xdr:rowOff>
    </xdr:from>
    <xdr:to>
      <xdr:col>24</xdr:col>
      <xdr:colOff>114300</xdr:colOff>
      <xdr:row>36</xdr:row>
      <xdr:rowOff>158572</xdr:rowOff>
    </xdr:to>
    <xdr:sp macro="" textlink="">
      <xdr:nvSpPr>
        <xdr:cNvPr id="79" name="楕円 78"/>
        <xdr:cNvSpPr/>
      </xdr:nvSpPr>
      <xdr:spPr>
        <a:xfrm>
          <a:off x="4584700" y="6229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79849</xdr:rowOff>
    </xdr:from>
    <xdr:ext cx="534377" cy="259045"/>
    <xdr:sp macro="" textlink="">
      <xdr:nvSpPr>
        <xdr:cNvPr id="80" name="議会費該当値テキスト"/>
        <xdr:cNvSpPr txBox="1"/>
      </xdr:nvSpPr>
      <xdr:spPr>
        <a:xfrm>
          <a:off x="4686300" y="6080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55829</xdr:rowOff>
    </xdr:from>
    <xdr:to>
      <xdr:col>20</xdr:col>
      <xdr:colOff>38100</xdr:colOff>
      <xdr:row>36</xdr:row>
      <xdr:rowOff>157429</xdr:rowOff>
    </xdr:to>
    <xdr:sp macro="" textlink="">
      <xdr:nvSpPr>
        <xdr:cNvPr id="81" name="楕円 80"/>
        <xdr:cNvSpPr/>
      </xdr:nvSpPr>
      <xdr:spPr>
        <a:xfrm>
          <a:off x="3746500" y="6228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2506</xdr:rowOff>
    </xdr:from>
    <xdr:ext cx="534377" cy="259045"/>
    <xdr:sp macro="" textlink="">
      <xdr:nvSpPr>
        <xdr:cNvPr id="82" name="テキスト ボックス 81"/>
        <xdr:cNvSpPr txBox="1"/>
      </xdr:nvSpPr>
      <xdr:spPr>
        <a:xfrm>
          <a:off x="3530111" y="6003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93815</xdr:rowOff>
    </xdr:from>
    <xdr:to>
      <xdr:col>15</xdr:col>
      <xdr:colOff>101600</xdr:colOff>
      <xdr:row>37</xdr:row>
      <xdr:rowOff>23965</xdr:rowOff>
    </xdr:to>
    <xdr:sp macro="" textlink="">
      <xdr:nvSpPr>
        <xdr:cNvPr id="83" name="楕円 82"/>
        <xdr:cNvSpPr/>
      </xdr:nvSpPr>
      <xdr:spPr>
        <a:xfrm>
          <a:off x="2857500" y="626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40492</xdr:rowOff>
    </xdr:from>
    <xdr:ext cx="534377" cy="259045"/>
    <xdr:sp macro="" textlink="">
      <xdr:nvSpPr>
        <xdr:cNvPr id="84" name="テキスト ボックス 83"/>
        <xdr:cNvSpPr txBox="1"/>
      </xdr:nvSpPr>
      <xdr:spPr>
        <a:xfrm>
          <a:off x="2641111" y="6041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32760</xdr:rowOff>
    </xdr:from>
    <xdr:to>
      <xdr:col>10</xdr:col>
      <xdr:colOff>165100</xdr:colOff>
      <xdr:row>36</xdr:row>
      <xdr:rowOff>134360</xdr:rowOff>
    </xdr:to>
    <xdr:sp macro="" textlink="">
      <xdr:nvSpPr>
        <xdr:cNvPr id="85" name="楕円 84"/>
        <xdr:cNvSpPr/>
      </xdr:nvSpPr>
      <xdr:spPr>
        <a:xfrm>
          <a:off x="1968500" y="620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150887</xdr:rowOff>
    </xdr:from>
    <xdr:ext cx="534377" cy="259045"/>
    <xdr:sp macro="" textlink="">
      <xdr:nvSpPr>
        <xdr:cNvPr id="86" name="テキスト ボックス 85"/>
        <xdr:cNvSpPr txBox="1"/>
      </xdr:nvSpPr>
      <xdr:spPr>
        <a:xfrm>
          <a:off x="1752111" y="5980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50286</xdr:rowOff>
    </xdr:from>
    <xdr:to>
      <xdr:col>6</xdr:col>
      <xdr:colOff>38100</xdr:colOff>
      <xdr:row>36</xdr:row>
      <xdr:rowOff>151886</xdr:rowOff>
    </xdr:to>
    <xdr:sp macro="" textlink="">
      <xdr:nvSpPr>
        <xdr:cNvPr id="87" name="楕円 86"/>
        <xdr:cNvSpPr/>
      </xdr:nvSpPr>
      <xdr:spPr>
        <a:xfrm>
          <a:off x="1079500" y="6222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168413</xdr:rowOff>
    </xdr:from>
    <xdr:ext cx="534377" cy="259045"/>
    <xdr:sp macro="" textlink="">
      <xdr:nvSpPr>
        <xdr:cNvPr id="88" name="テキスト ボックス 87"/>
        <xdr:cNvSpPr txBox="1"/>
      </xdr:nvSpPr>
      <xdr:spPr>
        <a:xfrm>
          <a:off x="863111" y="5997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25400</xdr:rowOff>
    </xdr:from>
    <xdr:to>
      <xdr:col>28</xdr:col>
      <xdr:colOff>114300</xdr:colOff>
      <xdr:row>58</xdr:row>
      <xdr:rowOff>25400</xdr:rowOff>
    </xdr:to>
    <xdr:cxnSp macro="">
      <xdr:nvCxnSpPr>
        <xdr:cNvPr id="99" name="直線コネクタ 98"/>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54627</xdr:rowOff>
    </xdr:from>
    <xdr:ext cx="248786" cy="259045"/>
    <xdr:sp macro="" textlink="">
      <xdr:nvSpPr>
        <xdr:cNvPr id="100" name="テキスト ボックス 99"/>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2" name="テキスト ボックス 101"/>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03" name="直線コネクタ 102"/>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4" name="テキスト ボックス 103"/>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6" name="テキスト ボックス 105"/>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7341</xdr:rowOff>
    </xdr:from>
    <xdr:to>
      <xdr:col>24</xdr:col>
      <xdr:colOff>62865</xdr:colOff>
      <xdr:row>57</xdr:row>
      <xdr:rowOff>123270</xdr:rowOff>
    </xdr:to>
    <xdr:cxnSp macro="">
      <xdr:nvCxnSpPr>
        <xdr:cNvPr id="108" name="直線コネクタ 107"/>
        <xdr:cNvCxnSpPr/>
      </xdr:nvCxnSpPr>
      <xdr:spPr>
        <a:xfrm flipV="1">
          <a:off x="4633595" y="8751291"/>
          <a:ext cx="1270" cy="1144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127097</xdr:rowOff>
    </xdr:from>
    <xdr:ext cx="599010" cy="259045"/>
    <xdr:sp macro="" textlink="">
      <xdr:nvSpPr>
        <xdr:cNvPr id="109" name="総務費最小値テキスト"/>
        <xdr:cNvSpPr txBox="1"/>
      </xdr:nvSpPr>
      <xdr:spPr>
        <a:xfrm>
          <a:off x="4686300" y="9899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123270</xdr:rowOff>
    </xdr:from>
    <xdr:to>
      <xdr:col>24</xdr:col>
      <xdr:colOff>152400</xdr:colOff>
      <xdr:row>57</xdr:row>
      <xdr:rowOff>123270</xdr:rowOff>
    </xdr:to>
    <xdr:cxnSp macro="">
      <xdr:nvCxnSpPr>
        <xdr:cNvPr id="110" name="直線コネクタ 109"/>
        <xdr:cNvCxnSpPr/>
      </xdr:nvCxnSpPr>
      <xdr:spPr>
        <a:xfrm>
          <a:off x="4546600" y="9895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125468</xdr:rowOff>
    </xdr:from>
    <xdr:ext cx="690189" cy="259045"/>
    <xdr:sp macro="" textlink="">
      <xdr:nvSpPr>
        <xdr:cNvPr id="111" name="総務費最大値テキスト"/>
        <xdr:cNvSpPr txBox="1"/>
      </xdr:nvSpPr>
      <xdr:spPr>
        <a:xfrm>
          <a:off x="4686300" y="85265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2,131,600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7341</xdr:rowOff>
    </xdr:from>
    <xdr:to>
      <xdr:col>24</xdr:col>
      <xdr:colOff>152400</xdr:colOff>
      <xdr:row>51</xdr:row>
      <xdr:rowOff>7341</xdr:rowOff>
    </xdr:to>
    <xdr:cxnSp macro="">
      <xdr:nvCxnSpPr>
        <xdr:cNvPr id="112" name="直線コネクタ 111"/>
        <xdr:cNvCxnSpPr/>
      </xdr:nvCxnSpPr>
      <xdr:spPr>
        <a:xfrm>
          <a:off x="4546600" y="8751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3474</xdr:rowOff>
    </xdr:from>
    <xdr:to>
      <xdr:col>24</xdr:col>
      <xdr:colOff>63500</xdr:colOff>
      <xdr:row>57</xdr:row>
      <xdr:rowOff>22354</xdr:rowOff>
    </xdr:to>
    <xdr:cxnSp macro="">
      <xdr:nvCxnSpPr>
        <xdr:cNvPr id="113" name="直線コネクタ 112"/>
        <xdr:cNvCxnSpPr/>
      </xdr:nvCxnSpPr>
      <xdr:spPr>
        <a:xfrm flipV="1">
          <a:off x="3797300" y="9776124"/>
          <a:ext cx="838200" cy="18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134669</xdr:rowOff>
    </xdr:from>
    <xdr:ext cx="599010" cy="259045"/>
    <xdr:sp macro="" textlink="">
      <xdr:nvSpPr>
        <xdr:cNvPr id="114" name="総務費平均値テキスト"/>
        <xdr:cNvSpPr txBox="1"/>
      </xdr:nvSpPr>
      <xdr:spPr>
        <a:xfrm>
          <a:off x="4686300" y="95644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111792</xdr:rowOff>
    </xdr:from>
    <xdr:to>
      <xdr:col>24</xdr:col>
      <xdr:colOff>114300</xdr:colOff>
      <xdr:row>57</xdr:row>
      <xdr:rowOff>41942</xdr:rowOff>
    </xdr:to>
    <xdr:sp macro="" textlink="">
      <xdr:nvSpPr>
        <xdr:cNvPr id="115" name="フローチャート: 判断 114"/>
        <xdr:cNvSpPr/>
      </xdr:nvSpPr>
      <xdr:spPr>
        <a:xfrm>
          <a:off x="4584700" y="971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14462</xdr:rowOff>
    </xdr:from>
    <xdr:to>
      <xdr:col>19</xdr:col>
      <xdr:colOff>177800</xdr:colOff>
      <xdr:row>57</xdr:row>
      <xdr:rowOff>22354</xdr:rowOff>
    </xdr:to>
    <xdr:cxnSp macro="">
      <xdr:nvCxnSpPr>
        <xdr:cNvPr id="116" name="直線コネクタ 115"/>
        <xdr:cNvCxnSpPr/>
      </xdr:nvCxnSpPr>
      <xdr:spPr>
        <a:xfrm>
          <a:off x="2908300" y="9787112"/>
          <a:ext cx="889000" cy="7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100198</xdr:rowOff>
    </xdr:from>
    <xdr:to>
      <xdr:col>20</xdr:col>
      <xdr:colOff>38100</xdr:colOff>
      <xdr:row>57</xdr:row>
      <xdr:rowOff>30348</xdr:rowOff>
    </xdr:to>
    <xdr:sp macro="" textlink="">
      <xdr:nvSpPr>
        <xdr:cNvPr id="117" name="フローチャート: 判断 116"/>
        <xdr:cNvSpPr/>
      </xdr:nvSpPr>
      <xdr:spPr>
        <a:xfrm>
          <a:off x="3746500" y="9701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46875</xdr:rowOff>
    </xdr:from>
    <xdr:ext cx="599010" cy="259045"/>
    <xdr:sp macro="" textlink="">
      <xdr:nvSpPr>
        <xdr:cNvPr id="118" name="テキスト ボックス 117"/>
        <xdr:cNvSpPr txBox="1"/>
      </xdr:nvSpPr>
      <xdr:spPr>
        <a:xfrm>
          <a:off x="3497795" y="9476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723</xdr:rowOff>
    </xdr:from>
    <xdr:to>
      <xdr:col>15</xdr:col>
      <xdr:colOff>50800</xdr:colOff>
      <xdr:row>57</xdr:row>
      <xdr:rowOff>14462</xdr:rowOff>
    </xdr:to>
    <xdr:cxnSp macro="">
      <xdr:nvCxnSpPr>
        <xdr:cNvPr id="119" name="直線コネクタ 118"/>
        <xdr:cNvCxnSpPr/>
      </xdr:nvCxnSpPr>
      <xdr:spPr>
        <a:xfrm>
          <a:off x="2019300" y="9773373"/>
          <a:ext cx="889000" cy="13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106280</xdr:rowOff>
    </xdr:from>
    <xdr:to>
      <xdr:col>15</xdr:col>
      <xdr:colOff>101600</xdr:colOff>
      <xdr:row>57</xdr:row>
      <xdr:rowOff>36430</xdr:rowOff>
    </xdr:to>
    <xdr:sp macro="" textlink="">
      <xdr:nvSpPr>
        <xdr:cNvPr id="120" name="フローチャート: 判断 119"/>
        <xdr:cNvSpPr/>
      </xdr:nvSpPr>
      <xdr:spPr>
        <a:xfrm>
          <a:off x="2857500" y="97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52957</xdr:rowOff>
    </xdr:from>
    <xdr:ext cx="599010" cy="259045"/>
    <xdr:sp macro="" textlink="">
      <xdr:nvSpPr>
        <xdr:cNvPr id="121" name="テキスト ボックス 120"/>
        <xdr:cNvSpPr txBox="1"/>
      </xdr:nvSpPr>
      <xdr:spPr>
        <a:xfrm>
          <a:off x="2608795" y="9482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723</xdr:rowOff>
    </xdr:from>
    <xdr:to>
      <xdr:col>10</xdr:col>
      <xdr:colOff>114300</xdr:colOff>
      <xdr:row>57</xdr:row>
      <xdr:rowOff>17684</xdr:rowOff>
    </xdr:to>
    <xdr:cxnSp macro="">
      <xdr:nvCxnSpPr>
        <xdr:cNvPr id="122" name="直線コネクタ 121"/>
        <xdr:cNvCxnSpPr/>
      </xdr:nvCxnSpPr>
      <xdr:spPr>
        <a:xfrm flipV="1">
          <a:off x="1130300" y="9773373"/>
          <a:ext cx="889000" cy="16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76960</xdr:rowOff>
    </xdr:from>
    <xdr:to>
      <xdr:col>10</xdr:col>
      <xdr:colOff>165100</xdr:colOff>
      <xdr:row>57</xdr:row>
      <xdr:rowOff>7110</xdr:rowOff>
    </xdr:to>
    <xdr:sp macro="" textlink="">
      <xdr:nvSpPr>
        <xdr:cNvPr id="123" name="フローチャート: 判断 122"/>
        <xdr:cNvSpPr/>
      </xdr:nvSpPr>
      <xdr:spPr>
        <a:xfrm>
          <a:off x="1968500" y="9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23637</xdr:rowOff>
    </xdr:from>
    <xdr:ext cx="599010" cy="259045"/>
    <xdr:sp macro="" textlink="">
      <xdr:nvSpPr>
        <xdr:cNvPr id="124" name="テキスト ボックス 123"/>
        <xdr:cNvSpPr txBox="1"/>
      </xdr:nvSpPr>
      <xdr:spPr>
        <a:xfrm>
          <a:off x="1719795" y="9453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155642</xdr:rowOff>
    </xdr:from>
    <xdr:to>
      <xdr:col>6</xdr:col>
      <xdr:colOff>38100</xdr:colOff>
      <xdr:row>57</xdr:row>
      <xdr:rowOff>85792</xdr:rowOff>
    </xdr:to>
    <xdr:sp macro="" textlink="">
      <xdr:nvSpPr>
        <xdr:cNvPr id="125" name="フローチャート: 判断 124"/>
        <xdr:cNvSpPr/>
      </xdr:nvSpPr>
      <xdr:spPr>
        <a:xfrm>
          <a:off x="1079500" y="9756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76919</xdr:rowOff>
    </xdr:from>
    <xdr:ext cx="599010" cy="259045"/>
    <xdr:sp macro="" textlink="">
      <xdr:nvSpPr>
        <xdr:cNvPr id="126" name="テキスト ボックス 125"/>
        <xdr:cNvSpPr txBox="1"/>
      </xdr:nvSpPr>
      <xdr:spPr>
        <a:xfrm>
          <a:off x="830795" y="9849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124124</xdr:rowOff>
    </xdr:from>
    <xdr:to>
      <xdr:col>24</xdr:col>
      <xdr:colOff>114300</xdr:colOff>
      <xdr:row>57</xdr:row>
      <xdr:rowOff>54274</xdr:rowOff>
    </xdr:to>
    <xdr:sp macro="" textlink="">
      <xdr:nvSpPr>
        <xdr:cNvPr id="132" name="楕円 131"/>
        <xdr:cNvSpPr/>
      </xdr:nvSpPr>
      <xdr:spPr>
        <a:xfrm>
          <a:off x="4584700" y="972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90220</xdr:rowOff>
    </xdr:from>
    <xdr:ext cx="599010" cy="259045"/>
    <xdr:sp macro="" textlink="">
      <xdr:nvSpPr>
        <xdr:cNvPr id="133" name="総務費該当値テキスト"/>
        <xdr:cNvSpPr txBox="1"/>
      </xdr:nvSpPr>
      <xdr:spPr>
        <a:xfrm>
          <a:off x="4686300" y="9691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143004</xdr:rowOff>
    </xdr:from>
    <xdr:to>
      <xdr:col>20</xdr:col>
      <xdr:colOff>38100</xdr:colOff>
      <xdr:row>57</xdr:row>
      <xdr:rowOff>73154</xdr:rowOff>
    </xdr:to>
    <xdr:sp macro="" textlink="">
      <xdr:nvSpPr>
        <xdr:cNvPr id="134" name="楕円 133"/>
        <xdr:cNvSpPr/>
      </xdr:nvSpPr>
      <xdr:spPr>
        <a:xfrm>
          <a:off x="3746500" y="974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64281</xdr:rowOff>
    </xdr:from>
    <xdr:ext cx="599010" cy="259045"/>
    <xdr:sp macro="" textlink="">
      <xdr:nvSpPr>
        <xdr:cNvPr id="135" name="テキスト ボックス 134"/>
        <xdr:cNvSpPr txBox="1"/>
      </xdr:nvSpPr>
      <xdr:spPr>
        <a:xfrm>
          <a:off x="3497795" y="9836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135112</xdr:rowOff>
    </xdr:from>
    <xdr:to>
      <xdr:col>15</xdr:col>
      <xdr:colOff>101600</xdr:colOff>
      <xdr:row>57</xdr:row>
      <xdr:rowOff>65262</xdr:rowOff>
    </xdr:to>
    <xdr:sp macro="" textlink="">
      <xdr:nvSpPr>
        <xdr:cNvPr id="136" name="楕円 135"/>
        <xdr:cNvSpPr/>
      </xdr:nvSpPr>
      <xdr:spPr>
        <a:xfrm>
          <a:off x="2857500" y="9736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56389</xdr:rowOff>
    </xdr:from>
    <xdr:ext cx="599010" cy="259045"/>
    <xdr:sp macro="" textlink="">
      <xdr:nvSpPr>
        <xdr:cNvPr id="137" name="テキスト ボックス 136"/>
        <xdr:cNvSpPr txBox="1"/>
      </xdr:nvSpPr>
      <xdr:spPr>
        <a:xfrm>
          <a:off x="2608795" y="9829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121373</xdr:rowOff>
    </xdr:from>
    <xdr:to>
      <xdr:col>10</xdr:col>
      <xdr:colOff>165100</xdr:colOff>
      <xdr:row>57</xdr:row>
      <xdr:rowOff>51523</xdr:rowOff>
    </xdr:to>
    <xdr:sp macro="" textlink="">
      <xdr:nvSpPr>
        <xdr:cNvPr id="138" name="楕円 137"/>
        <xdr:cNvSpPr/>
      </xdr:nvSpPr>
      <xdr:spPr>
        <a:xfrm>
          <a:off x="1968500" y="9722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42650</xdr:rowOff>
    </xdr:from>
    <xdr:ext cx="599010" cy="259045"/>
    <xdr:sp macro="" textlink="">
      <xdr:nvSpPr>
        <xdr:cNvPr id="139" name="テキスト ボックス 138"/>
        <xdr:cNvSpPr txBox="1"/>
      </xdr:nvSpPr>
      <xdr:spPr>
        <a:xfrm>
          <a:off x="1719795" y="9815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138334</xdr:rowOff>
    </xdr:from>
    <xdr:to>
      <xdr:col>6</xdr:col>
      <xdr:colOff>38100</xdr:colOff>
      <xdr:row>57</xdr:row>
      <xdr:rowOff>68484</xdr:rowOff>
    </xdr:to>
    <xdr:sp macro="" textlink="">
      <xdr:nvSpPr>
        <xdr:cNvPr id="140" name="楕円 139"/>
        <xdr:cNvSpPr/>
      </xdr:nvSpPr>
      <xdr:spPr>
        <a:xfrm>
          <a:off x="1079500" y="9739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85011</xdr:rowOff>
    </xdr:from>
    <xdr:ext cx="599010" cy="259045"/>
    <xdr:sp macro="" textlink="">
      <xdr:nvSpPr>
        <xdr:cNvPr id="141" name="テキスト ボックス 140"/>
        <xdr:cNvSpPr txBox="1"/>
      </xdr:nvSpPr>
      <xdr:spPr>
        <a:xfrm>
          <a:off x="830795" y="9514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2" name="直線コネクタ 15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3" name="テキスト ボックス 15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4" name="直線コネクタ 15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5" name="テキスト ボックス 154"/>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6" name="直線コネクタ 15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7" name="テキスト ボックス 15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8" name="直線コネクタ 15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59" name="テキスト ボックス 158"/>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0" name="直線コネクタ 15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1" name="テキスト ボックス 160"/>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3" name="テキスト ボックス 162"/>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37543</xdr:rowOff>
    </xdr:from>
    <xdr:to>
      <xdr:col>24</xdr:col>
      <xdr:colOff>62865</xdr:colOff>
      <xdr:row>77</xdr:row>
      <xdr:rowOff>124182</xdr:rowOff>
    </xdr:to>
    <xdr:cxnSp macro="">
      <xdr:nvCxnSpPr>
        <xdr:cNvPr id="165" name="直線コネクタ 164"/>
        <xdr:cNvCxnSpPr/>
      </xdr:nvCxnSpPr>
      <xdr:spPr>
        <a:xfrm flipV="1">
          <a:off x="4633595" y="12210493"/>
          <a:ext cx="1270" cy="1115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128009</xdr:rowOff>
    </xdr:from>
    <xdr:ext cx="599010" cy="259045"/>
    <xdr:sp macro="" textlink="">
      <xdr:nvSpPr>
        <xdr:cNvPr id="166" name="民生費最小値テキスト"/>
        <xdr:cNvSpPr txBox="1"/>
      </xdr:nvSpPr>
      <xdr:spPr>
        <a:xfrm>
          <a:off x="4686300" y="13329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124182</xdr:rowOff>
    </xdr:from>
    <xdr:to>
      <xdr:col>24</xdr:col>
      <xdr:colOff>152400</xdr:colOff>
      <xdr:row>77</xdr:row>
      <xdr:rowOff>124182</xdr:rowOff>
    </xdr:to>
    <xdr:cxnSp macro="">
      <xdr:nvCxnSpPr>
        <xdr:cNvPr id="167" name="直線コネクタ 166"/>
        <xdr:cNvCxnSpPr/>
      </xdr:nvCxnSpPr>
      <xdr:spPr>
        <a:xfrm>
          <a:off x="4546600" y="13325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155670</xdr:rowOff>
    </xdr:from>
    <xdr:ext cx="599010" cy="259045"/>
    <xdr:sp macro="" textlink="">
      <xdr:nvSpPr>
        <xdr:cNvPr id="168" name="民生費最大値テキスト"/>
        <xdr:cNvSpPr txBox="1"/>
      </xdr:nvSpPr>
      <xdr:spPr>
        <a:xfrm>
          <a:off x="4686300" y="11985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723,626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37543</xdr:rowOff>
    </xdr:from>
    <xdr:to>
      <xdr:col>24</xdr:col>
      <xdr:colOff>152400</xdr:colOff>
      <xdr:row>71</xdr:row>
      <xdr:rowOff>37543</xdr:rowOff>
    </xdr:to>
    <xdr:cxnSp macro="">
      <xdr:nvCxnSpPr>
        <xdr:cNvPr id="169" name="直線コネクタ 168"/>
        <xdr:cNvCxnSpPr/>
      </xdr:nvCxnSpPr>
      <xdr:spPr>
        <a:xfrm>
          <a:off x="4546600" y="12210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43202</xdr:rowOff>
    </xdr:from>
    <xdr:to>
      <xdr:col>24</xdr:col>
      <xdr:colOff>63500</xdr:colOff>
      <xdr:row>76</xdr:row>
      <xdr:rowOff>57138</xdr:rowOff>
    </xdr:to>
    <xdr:cxnSp macro="">
      <xdr:nvCxnSpPr>
        <xdr:cNvPr id="170" name="直線コネクタ 169"/>
        <xdr:cNvCxnSpPr/>
      </xdr:nvCxnSpPr>
      <xdr:spPr>
        <a:xfrm>
          <a:off x="3797300" y="13073402"/>
          <a:ext cx="838200" cy="13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10877</xdr:rowOff>
    </xdr:from>
    <xdr:ext cx="599010" cy="259045"/>
    <xdr:sp macro="" textlink="">
      <xdr:nvSpPr>
        <xdr:cNvPr id="171" name="民生費平均値テキスト"/>
        <xdr:cNvSpPr txBox="1"/>
      </xdr:nvSpPr>
      <xdr:spPr>
        <a:xfrm>
          <a:off x="4686300" y="128696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159449</xdr:rowOff>
    </xdr:from>
    <xdr:to>
      <xdr:col>24</xdr:col>
      <xdr:colOff>114300</xdr:colOff>
      <xdr:row>76</xdr:row>
      <xdr:rowOff>89599</xdr:rowOff>
    </xdr:to>
    <xdr:sp macro="" textlink="">
      <xdr:nvSpPr>
        <xdr:cNvPr id="172" name="フローチャート: 判断 171"/>
        <xdr:cNvSpPr/>
      </xdr:nvSpPr>
      <xdr:spPr>
        <a:xfrm>
          <a:off x="4584700" y="1301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43202</xdr:rowOff>
    </xdr:from>
    <xdr:to>
      <xdr:col>19</xdr:col>
      <xdr:colOff>177800</xdr:colOff>
      <xdr:row>76</xdr:row>
      <xdr:rowOff>53091</xdr:rowOff>
    </xdr:to>
    <xdr:cxnSp macro="">
      <xdr:nvCxnSpPr>
        <xdr:cNvPr id="173" name="直線コネクタ 172"/>
        <xdr:cNvCxnSpPr/>
      </xdr:nvCxnSpPr>
      <xdr:spPr>
        <a:xfrm flipV="1">
          <a:off x="2908300" y="13073402"/>
          <a:ext cx="889000" cy="9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27898</xdr:rowOff>
    </xdr:from>
    <xdr:to>
      <xdr:col>20</xdr:col>
      <xdr:colOff>38100</xdr:colOff>
      <xdr:row>76</xdr:row>
      <xdr:rowOff>129498</xdr:rowOff>
    </xdr:to>
    <xdr:sp macro="" textlink="">
      <xdr:nvSpPr>
        <xdr:cNvPr id="174" name="フローチャート: 判断 173"/>
        <xdr:cNvSpPr/>
      </xdr:nvSpPr>
      <xdr:spPr>
        <a:xfrm>
          <a:off x="3746500" y="13058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120625</xdr:rowOff>
    </xdr:from>
    <xdr:ext cx="599010" cy="259045"/>
    <xdr:sp macro="" textlink="">
      <xdr:nvSpPr>
        <xdr:cNvPr id="175" name="テキスト ボックス 174"/>
        <xdr:cNvSpPr txBox="1"/>
      </xdr:nvSpPr>
      <xdr:spPr>
        <a:xfrm>
          <a:off x="3497795" y="13150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53091</xdr:rowOff>
    </xdr:from>
    <xdr:to>
      <xdr:col>15</xdr:col>
      <xdr:colOff>50800</xdr:colOff>
      <xdr:row>76</xdr:row>
      <xdr:rowOff>111571</xdr:rowOff>
    </xdr:to>
    <xdr:cxnSp macro="">
      <xdr:nvCxnSpPr>
        <xdr:cNvPr id="176" name="直線コネクタ 175"/>
        <xdr:cNvCxnSpPr/>
      </xdr:nvCxnSpPr>
      <xdr:spPr>
        <a:xfrm flipV="1">
          <a:off x="2019300" y="13083291"/>
          <a:ext cx="889000" cy="58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17928</xdr:rowOff>
    </xdr:from>
    <xdr:to>
      <xdr:col>15</xdr:col>
      <xdr:colOff>101600</xdr:colOff>
      <xdr:row>76</xdr:row>
      <xdr:rowOff>119528</xdr:rowOff>
    </xdr:to>
    <xdr:sp macro="" textlink="">
      <xdr:nvSpPr>
        <xdr:cNvPr id="177" name="フローチャート: 判断 176"/>
        <xdr:cNvSpPr/>
      </xdr:nvSpPr>
      <xdr:spPr>
        <a:xfrm>
          <a:off x="2857500" y="1304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110655</xdr:rowOff>
    </xdr:from>
    <xdr:ext cx="599010" cy="259045"/>
    <xdr:sp macro="" textlink="">
      <xdr:nvSpPr>
        <xdr:cNvPr id="178" name="テキスト ボックス 177"/>
        <xdr:cNvSpPr txBox="1"/>
      </xdr:nvSpPr>
      <xdr:spPr>
        <a:xfrm>
          <a:off x="2608795" y="13140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91660</xdr:rowOff>
    </xdr:from>
    <xdr:to>
      <xdr:col>10</xdr:col>
      <xdr:colOff>114300</xdr:colOff>
      <xdr:row>76</xdr:row>
      <xdr:rowOff>111571</xdr:rowOff>
    </xdr:to>
    <xdr:cxnSp macro="">
      <xdr:nvCxnSpPr>
        <xdr:cNvPr id="179" name="直線コネクタ 178"/>
        <xdr:cNvCxnSpPr/>
      </xdr:nvCxnSpPr>
      <xdr:spPr>
        <a:xfrm>
          <a:off x="1130300" y="13121860"/>
          <a:ext cx="889000" cy="19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59427</xdr:rowOff>
    </xdr:from>
    <xdr:to>
      <xdr:col>10</xdr:col>
      <xdr:colOff>165100</xdr:colOff>
      <xdr:row>76</xdr:row>
      <xdr:rowOff>161027</xdr:rowOff>
    </xdr:to>
    <xdr:sp macro="" textlink="">
      <xdr:nvSpPr>
        <xdr:cNvPr id="180" name="フローチャート: 判断 179"/>
        <xdr:cNvSpPr/>
      </xdr:nvSpPr>
      <xdr:spPr>
        <a:xfrm>
          <a:off x="1968500" y="1308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6104</xdr:rowOff>
    </xdr:from>
    <xdr:ext cx="599010" cy="259045"/>
    <xdr:sp macro="" textlink="">
      <xdr:nvSpPr>
        <xdr:cNvPr id="181" name="テキスト ボックス 180"/>
        <xdr:cNvSpPr txBox="1"/>
      </xdr:nvSpPr>
      <xdr:spPr>
        <a:xfrm>
          <a:off x="1719795" y="12864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92946</xdr:rowOff>
    </xdr:from>
    <xdr:to>
      <xdr:col>6</xdr:col>
      <xdr:colOff>38100</xdr:colOff>
      <xdr:row>77</xdr:row>
      <xdr:rowOff>23096</xdr:rowOff>
    </xdr:to>
    <xdr:sp macro="" textlink="">
      <xdr:nvSpPr>
        <xdr:cNvPr id="182" name="フローチャート: 判断 181"/>
        <xdr:cNvSpPr/>
      </xdr:nvSpPr>
      <xdr:spPr>
        <a:xfrm>
          <a:off x="1079500" y="1312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14223</xdr:rowOff>
    </xdr:from>
    <xdr:ext cx="599010" cy="259045"/>
    <xdr:sp macro="" textlink="">
      <xdr:nvSpPr>
        <xdr:cNvPr id="183" name="テキスト ボックス 182"/>
        <xdr:cNvSpPr txBox="1"/>
      </xdr:nvSpPr>
      <xdr:spPr>
        <a:xfrm>
          <a:off x="830795" y="13215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6338</xdr:rowOff>
    </xdr:from>
    <xdr:to>
      <xdr:col>24</xdr:col>
      <xdr:colOff>114300</xdr:colOff>
      <xdr:row>76</xdr:row>
      <xdr:rowOff>107938</xdr:rowOff>
    </xdr:to>
    <xdr:sp macro="" textlink="">
      <xdr:nvSpPr>
        <xdr:cNvPr id="189" name="楕円 188"/>
        <xdr:cNvSpPr/>
      </xdr:nvSpPr>
      <xdr:spPr>
        <a:xfrm>
          <a:off x="4584700" y="13036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156215</xdr:rowOff>
    </xdr:from>
    <xdr:ext cx="599010" cy="259045"/>
    <xdr:sp macro="" textlink="">
      <xdr:nvSpPr>
        <xdr:cNvPr id="190" name="民生費該当値テキスト"/>
        <xdr:cNvSpPr txBox="1"/>
      </xdr:nvSpPr>
      <xdr:spPr>
        <a:xfrm>
          <a:off x="4686300" y="13014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163852</xdr:rowOff>
    </xdr:from>
    <xdr:to>
      <xdr:col>20</xdr:col>
      <xdr:colOff>38100</xdr:colOff>
      <xdr:row>76</xdr:row>
      <xdr:rowOff>94002</xdr:rowOff>
    </xdr:to>
    <xdr:sp macro="" textlink="">
      <xdr:nvSpPr>
        <xdr:cNvPr id="191" name="楕円 190"/>
        <xdr:cNvSpPr/>
      </xdr:nvSpPr>
      <xdr:spPr>
        <a:xfrm>
          <a:off x="3746500" y="13022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110529</xdr:rowOff>
    </xdr:from>
    <xdr:ext cx="599010" cy="259045"/>
    <xdr:sp macro="" textlink="">
      <xdr:nvSpPr>
        <xdr:cNvPr id="192" name="テキスト ボックス 191"/>
        <xdr:cNvSpPr txBox="1"/>
      </xdr:nvSpPr>
      <xdr:spPr>
        <a:xfrm>
          <a:off x="3497795" y="12797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2291</xdr:rowOff>
    </xdr:from>
    <xdr:to>
      <xdr:col>15</xdr:col>
      <xdr:colOff>101600</xdr:colOff>
      <xdr:row>76</xdr:row>
      <xdr:rowOff>103891</xdr:rowOff>
    </xdr:to>
    <xdr:sp macro="" textlink="">
      <xdr:nvSpPr>
        <xdr:cNvPr id="193" name="楕円 192"/>
        <xdr:cNvSpPr/>
      </xdr:nvSpPr>
      <xdr:spPr>
        <a:xfrm>
          <a:off x="2857500" y="13032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120418</xdr:rowOff>
    </xdr:from>
    <xdr:ext cx="599010" cy="259045"/>
    <xdr:sp macro="" textlink="">
      <xdr:nvSpPr>
        <xdr:cNvPr id="194" name="テキスト ボックス 193"/>
        <xdr:cNvSpPr txBox="1"/>
      </xdr:nvSpPr>
      <xdr:spPr>
        <a:xfrm>
          <a:off x="2608795" y="12807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60771</xdr:rowOff>
    </xdr:from>
    <xdr:to>
      <xdr:col>10</xdr:col>
      <xdr:colOff>165100</xdr:colOff>
      <xdr:row>76</xdr:row>
      <xdr:rowOff>162371</xdr:rowOff>
    </xdr:to>
    <xdr:sp macro="" textlink="">
      <xdr:nvSpPr>
        <xdr:cNvPr id="195" name="楕円 194"/>
        <xdr:cNvSpPr/>
      </xdr:nvSpPr>
      <xdr:spPr>
        <a:xfrm>
          <a:off x="1968500" y="13090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153498</xdr:rowOff>
    </xdr:from>
    <xdr:ext cx="599010" cy="259045"/>
    <xdr:sp macro="" textlink="">
      <xdr:nvSpPr>
        <xdr:cNvPr id="196" name="テキスト ボックス 195"/>
        <xdr:cNvSpPr txBox="1"/>
      </xdr:nvSpPr>
      <xdr:spPr>
        <a:xfrm>
          <a:off x="1719795" y="13183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40860</xdr:rowOff>
    </xdr:from>
    <xdr:to>
      <xdr:col>6</xdr:col>
      <xdr:colOff>38100</xdr:colOff>
      <xdr:row>76</xdr:row>
      <xdr:rowOff>142460</xdr:rowOff>
    </xdr:to>
    <xdr:sp macro="" textlink="">
      <xdr:nvSpPr>
        <xdr:cNvPr id="197" name="楕円 196"/>
        <xdr:cNvSpPr/>
      </xdr:nvSpPr>
      <xdr:spPr>
        <a:xfrm>
          <a:off x="1079500" y="13071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158987</xdr:rowOff>
    </xdr:from>
    <xdr:ext cx="599010" cy="259045"/>
    <xdr:sp macro="" textlink="">
      <xdr:nvSpPr>
        <xdr:cNvPr id="198" name="テキスト ボックス 197"/>
        <xdr:cNvSpPr txBox="1"/>
      </xdr:nvSpPr>
      <xdr:spPr>
        <a:xfrm>
          <a:off x="830795" y="12846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2" name="テキスト ボックス 211"/>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0" name="テキスト ボックス 219"/>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161575</xdr:rowOff>
    </xdr:from>
    <xdr:to>
      <xdr:col>24</xdr:col>
      <xdr:colOff>62865</xdr:colOff>
      <xdr:row>98</xdr:row>
      <xdr:rowOff>138088</xdr:rowOff>
    </xdr:to>
    <xdr:cxnSp macro="">
      <xdr:nvCxnSpPr>
        <xdr:cNvPr id="222" name="直線コネクタ 221"/>
        <xdr:cNvCxnSpPr/>
      </xdr:nvCxnSpPr>
      <xdr:spPr>
        <a:xfrm flipV="1">
          <a:off x="4633595" y="15420625"/>
          <a:ext cx="1270" cy="1519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141915</xdr:rowOff>
    </xdr:from>
    <xdr:ext cx="534377" cy="259045"/>
    <xdr:sp macro="" textlink="">
      <xdr:nvSpPr>
        <xdr:cNvPr id="223" name="衛生費最小値テキスト"/>
        <xdr:cNvSpPr txBox="1"/>
      </xdr:nvSpPr>
      <xdr:spPr>
        <a:xfrm>
          <a:off x="4686300" y="1694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138088</xdr:rowOff>
    </xdr:from>
    <xdr:to>
      <xdr:col>24</xdr:col>
      <xdr:colOff>152400</xdr:colOff>
      <xdr:row>98</xdr:row>
      <xdr:rowOff>138088</xdr:rowOff>
    </xdr:to>
    <xdr:cxnSp macro="">
      <xdr:nvCxnSpPr>
        <xdr:cNvPr id="224" name="直線コネクタ 223"/>
        <xdr:cNvCxnSpPr/>
      </xdr:nvCxnSpPr>
      <xdr:spPr>
        <a:xfrm>
          <a:off x="4546600" y="16940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108252</xdr:rowOff>
    </xdr:from>
    <xdr:ext cx="599010" cy="259045"/>
    <xdr:sp macro="" textlink="">
      <xdr:nvSpPr>
        <xdr:cNvPr id="225" name="衛生費最大値テキスト"/>
        <xdr:cNvSpPr txBox="1"/>
      </xdr:nvSpPr>
      <xdr:spPr>
        <a:xfrm>
          <a:off x="4686300" y="15195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838,517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161575</xdr:rowOff>
    </xdr:from>
    <xdr:to>
      <xdr:col>24</xdr:col>
      <xdr:colOff>152400</xdr:colOff>
      <xdr:row>89</xdr:row>
      <xdr:rowOff>161575</xdr:rowOff>
    </xdr:to>
    <xdr:cxnSp macro="">
      <xdr:nvCxnSpPr>
        <xdr:cNvPr id="226" name="直線コネクタ 225"/>
        <xdr:cNvCxnSpPr/>
      </xdr:nvCxnSpPr>
      <xdr:spPr>
        <a:xfrm>
          <a:off x="4546600" y="15420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86528</xdr:rowOff>
    </xdr:from>
    <xdr:to>
      <xdr:col>24</xdr:col>
      <xdr:colOff>63500</xdr:colOff>
      <xdr:row>97</xdr:row>
      <xdr:rowOff>105291</xdr:rowOff>
    </xdr:to>
    <xdr:cxnSp macro="">
      <xdr:nvCxnSpPr>
        <xdr:cNvPr id="227" name="直線コネクタ 226"/>
        <xdr:cNvCxnSpPr/>
      </xdr:nvCxnSpPr>
      <xdr:spPr>
        <a:xfrm flipV="1">
          <a:off x="3797300" y="16717178"/>
          <a:ext cx="838200" cy="1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32800</xdr:rowOff>
    </xdr:from>
    <xdr:ext cx="599010" cy="259045"/>
    <xdr:sp macro="" textlink="">
      <xdr:nvSpPr>
        <xdr:cNvPr id="228" name="衛生費平均値テキスト"/>
        <xdr:cNvSpPr txBox="1"/>
      </xdr:nvSpPr>
      <xdr:spPr>
        <a:xfrm>
          <a:off x="4686300" y="166634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54373</xdr:rowOff>
    </xdr:from>
    <xdr:to>
      <xdr:col>24</xdr:col>
      <xdr:colOff>114300</xdr:colOff>
      <xdr:row>97</xdr:row>
      <xdr:rowOff>155973</xdr:rowOff>
    </xdr:to>
    <xdr:sp macro="" textlink="">
      <xdr:nvSpPr>
        <xdr:cNvPr id="229" name="フローチャート: 判断 228"/>
        <xdr:cNvSpPr/>
      </xdr:nvSpPr>
      <xdr:spPr>
        <a:xfrm>
          <a:off x="4584700" y="1668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104989</xdr:rowOff>
    </xdr:from>
    <xdr:to>
      <xdr:col>19</xdr:col>
      <xdr:colOff>177800</xdr:colOff>
      <xdr:row>97</xdr:row>
      <xdr:rowOff>105291</xdr:rowOff>
    </xdr:to>
    <xdr:cxnSp macro="">
      <xdr:nvCxnSpPr>
        <xdr:cNvPr id="230" name="直線コネクタ 229"/>
        <xdr:cNvCxnSpPr/>
      </xdr:nvCxnSpPr>
      <xdr:spPr>
        <a:xfrm>
          <a:off x="2908300" y="16735639"/>
          <a:ext cx="889000" cy="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78777</xdr:rowOff>
    </xdr:from>
    <xdr:to>
      <xdr:col>20</xdr:col>
      <xdr:colOff>38100</xdr:colOff>
      <xdr:row>98</xdr:row>
      <xdr:rowOff>8927</xdr:rowOff>
    </xdr:to>
    <xdr:sp macro="" textlink="">
      <xdr:nvSpPr>
        <xdr:cNvPr id="231" name="フローチャート: 判断 230"/>
        <xdr:cNvSpPr/>
      </xdr:nvSpPr>
      <xdr:spPr>
        <a:xfrm>
          <a:off x="3746500" y="167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54</xdr:rowOff>
    </xdr:from>
    <xdr:ext cx="599010" cy="259045"/>
    <xdr:sp macro="" textlink="">
      <xdr:nvSpPr>
        <xdr:cNvPr id="232" name="テキスト ボックス 231"/>
        <xdr:cNvSpPr txBox="1"/>
      </xdr:nvSpPr>
      <xdr:spPr>
        <a:xfrm>
          <a:off x="3497795" y="16802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104989</xdr:rowOff>
    </xdr:from>
    <xdr:to>
      <xdr:col>15</xdr:col>
      <xdr:colOff>50800</xdr:colOff>
      <xdr:row>97</xdr:row>
      <xdr:rowOff>156439</xdr:rowOff>
    </xdr:to>
    <xdr:cxnSp macro="">
      <xdr:nvCxnSpPr>
        <xdr:cNvPr id="233" name="直線コネクタ 232"/>
        <xdr:cNvCxnSpPr/>
      </xdr:nvCxnSpPr>
      <xdr:spPr>
        <a:xfrm flipV="1">
          <a:off x="2019300" y="16735639"/>
          <a:ext cx="889000" cy="5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86278</xdr:rowOff>
    </xdr:from>
    <xdr:to>
      <xdr:col>15</xdr:col>
      <xdr:colOff>101600</xdr:colOff>
      <xdr:row>98</xdr:row>
      <xdr:rowOff>16428</xdr:rowOff>
    </xdr:to>
    <xdr:sp macro="" textlink="">
      <xdr:nvSpPr>
        <xdr:cNvPr id="234" name="フローチャート: 判断 233"/>
        <xdr:cNvSpPr/>
      </xdr:nvSpPr>
      <xdr:spPr>
        <a:xfrm>
          <a:off x="2857500" y="167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7555</xdr:rowOff>
    </xdr:from>
    <xdr:ext cx="599010" cy="259045"/>
    <xdr:sp macro="" textlink="">
      <xdr:nvSpPr>
        <xdr:cNvPr id="235" name="テキスト ボックス 234"/>
        <xdr:cNvSpPr txBox="1"/>
      </xdr:nvSpPr>
      <xdr:spPr>
        <a:xfrm>
          <a:off x="2608795" y="16809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156439</xdr:rowOff>
    </xdr:from>
    <xdr:to>
      <xdr:col>10</xdr:col>
      <xdr:colOff>114300</xdr:colOff>
      <xdr:row>98</xdr:row>
      <xdr:rowOff>9792</xdr:rowOff>
    </xdr:to>
    <xdr:cxnSp macro="">
      <xdr:nvCxnSpPr>
        <xdr:cNvPr id="236" name="直線コネクタ 235"/>
        <xdr:cNvCxnSpPr/>
      </xdr:nvCxnSpPr>
      <xdr:spPr>
        <a:xfrm flipV="1">
          <a:off x="1130300" y="16787089"/>
          <a:ext cx="889000" cy="2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94886</xdr:rowOff>
    </xdr:from>
    <xdr:to>
      <xdr:col>10</xdr:col>
      <xdr:colOff>165100</xdr:colOff>
      <xdr:row>98</xdr:row>
      <xdr:rowOff>25036</xdr:rowOff>
    </xdr:to>
    <xdr:sp macro="" textlink="">
      <xdr:nvSpPr>
        <xdr:cNvPr id="237" name="フローチャート: 判断 236"/>
        <xdr:cNvSpPr/>
      </xdr:nvSpPr>
      <xdr:spPr>
        <a:xfrm>
          <a:off x="1968500" y="16725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41563</xdr:rowOff>
    </xdr:from>
    <xdr:ext cx="599010" cy="259045"/>
    <xdr:sp macro="" textlink="">
      <xdr:nvSpPr>
        <xdr:cNvPr id="238" name="テキスト ボックス 237"/>
        <xdr:cNvSpPr txBox="1"/>
      </xdr:nvSpPr>
      <xdr:spPr>
        <a:xfrm>
          <a:off x="1719795" y="16500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121571</xdr:rowOff>
    </xdr:from>
    <xdr:to>
      <xdr:col>6</xdr:col>
      <xdr:colOff>38100</xdr:colOff>
      <xdr:row>98</xdr:row>
      <xdr:rowOff>51721</xdr:rowOff>
    </xdr:to>
    <xdr:sp macro="" textlink="">
      <xdr:nvSpPr>
        <xdr:cNvPr id="239" name="フローチャート: 判断 238"/>
        <xdr:cNvSpPr/>
      </xdr:nvSpPr>
      <xdr:spPr>
        <a:xfrm>
          <a:off x="1079500" y="1675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68248</xdr:rowOff>
    </xdr:from>
    <xdr:ext cx="599010" cy="259045"/>
    <xdr:sp macro="" textlink="">
      <xdr:nvSpPr>
        <xdr:cNvPr id="240" name="テキスト ボックス 239"/>
        <xdr:cNvSpPr txBox="1"/>
      </xdr:nvSpPr>
      <xdr:spPr>
        <a:xfrm>
          <a:off x="830795" y="16527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35728</xdr:rowOff>
    </xdr:from>
    <xdr:to>
      <xdr:col>24</xdr:col>
      <xdr:colOff>114300</xdr:colOff>
      <xdr:row>97</xdr:row>
      <xdr:rowOff>137328</xdr:rowOff>
    </xdr:to>
    <xdr:sp macro="" textlink="">
      <xdr:nvSpPr>
        <xdr:cNvPr id="246" name="楕円 245"/>
        <xdr:cNvSpPr/>
      </xdr:nvSpPr>
      <xdr:spPr>
        <a:xfrm>
          <a:off x="4584700" y="16666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58605</xdr:rowOff>
    </xdr:from>
    <xdr:ext cx="599010" cy="259045"/>
    <xdr:sp macro="" textlink="">
      <xdr:nvSpPr>
        <xdr:cNvPr id="247" name="衛生費該当値テキスト"/>
        <xdr:cNvSpPr txBox="1"/>
      </xdr:nvSpPr>
      <xdr:spPr>
        <a:xfrm>
          <a:off x="4686300" y="16517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54491</xdr:rowOff>
    </xdr:from>
    <xdr:to>
      <xdr:col>20</xdr:col>
      <xdr:colOff>38100</xdr:colOff>
      <xdr:row>97</xdr:row>
      <xdr:rowOff>156091</xdr:rowOff>
    </xdr:to>
    <xdr:sp macro="" textlink="">
      <xdr:nvSpPr>
        <xdr:cNvPr id="248" name="楕円 247"/>
        <xdr:cNvSpPr/>
      </xdr:nvSpPr>
      <xdr:spPr>
        <a:xfrm>
          <a:off x="3746500" y="16685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1168</xdr:rowOff>
    </xdr:from>
    <xdr:ext cx="599010" cy="259045"/>
    <xdr:sp macro="" textlink="">
      <xdr:nvSpPr>
        <xdr:cNvPr id="249" name="テキスト ボックス 248"/>
        <xdr:cNvSpPr txBox="1"/>
      </xdr:nvSpPr>
      <xdr:spPr>
        <a:xfrm>
          <a:off x="3497795" y="16460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54189</xdr:rowOff>
    </xdr:from>
    <xdr:to>
      <xdr:col>15</xdr:col>
      <xdr:colOff>101600</xdr:colOff>
      <xdr:row>97</xdr:row>
      <xdr:rowOff>155789</xdr:rowOff>
    </xdr:to>
    <xdr:sp macro="" textlink="">
      <xdr:nvSpPr>
        <xdr:cNvPr id="250" name="楕円 249"/>
        <xdr:cNvSpPr/>
      </xdr:nvSpPr>
      <xdr:spPr>
        <a:xfrm>
          <a:off x="2857500" y="1668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866</xdr:rowOff>
    </xdr:from>
    <xdr:ext cx="599010" cy="259045"/>
    <xdr:sp macro="" textlink="">
      <xdr:nvSpPr>
        <xdr:cNvPr id="251" name="テキスト ボックス 250"/>
        <xdr:cNvSpPr txBox="1"/>
      </xdr:nvSpPr>
      <xdr:spPr>
        <a:xfrm>
          <a:off x="2608795" y="16460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105639</xdr:rowOff>
    </xdr:from>
    <xdr:to>
      <xdr:col>10</xdr:col>
      <xdr:colOff>165100</xdr:colOff>
      <xdr:row>98</xdr:row>
      <xdr:rowOff>35789</xdr:rowOff>
    </xdr:to>
    <xdr:sp macro="" textlink="">
      <xdr:nvSpPr>
        <xdr:cNvPr id="252" name="楕円 251"/>
        <xdr:cNvSpPr/>
      </xdr:nvSpPr>
      <xdr:spPr>
        <a:xfrm>
          <a:off x="1968500" y="1673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26916</xdr:rowOff>
    </xdr:from>
    <xdr:ext cx="599010" cy="259045"/>
    <xdr:sp macro="" textlink="">
      <xdr:nvSpPr>
        <xdr:cNvPr id="253" name="テキスト ボックス 252"/>
        <xdr:cNvSpPr txBox="1"/>
      </xdr:nvSpPr>
      <xdr:spPr>
        <a:xfrm>
          <a:off x="1719795" y="16829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130442</xdr:rowOff>
    </xdr:from>
    <xdr:to>
      <xdr:col>6</xdr:col>
      <xdr:colOff>38100</xdr:colOff>
      <xdr:row>98</xdr:row>
      <xdr:rowOff>60592</xdr:rowOff>
    </xdr:to>
    <xdr:sp macro="" textlink="">
      <xdr:nvSpPr>
        <xdr:cNvPr id="254" name="楕円 253"/>
        <xdr:cNvSpPr/>
      </xdr:nvSpPr>
      <xdr:spPr>
        <a:xfrm>
          <a:off x="1079500" y="1676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51719</xdr:rowOff>
    </xdr:from>
    <xdr:ext cx="599010" cy="259045"/>
    <xdr:sp macro="" textlink="">
      <xdr:nvSpPr>
        <xdr:cNvPr id="255" name="テキスト ボックス 254"/>
        <xdr:cNvSpPr txBox="1"/>
      </xdr:nvSpPr>
      <xdr:spPr>
        <a:xfrm>
          <a:off x="830795" y="16853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6" name="直線コネクタ 26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7" name="テキスト ボックス 26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8" name="直線コネクタ 26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69" name="テキスト ボックス 268"/>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0" name="直線コネクタ 26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1" name="テキスト ボックス 270"/>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2" name="直線コネクタ 27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3" name="テキスト ボックス 272"/>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4" name="直線コネクタ 27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75" name="テキスト ボックス 274"/>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6" name="直線コネクタ 27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77" name="テキスト ボックス 276"/>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43797</xdr:rowOff>
    </xdr:from>
    <xdr:to>
      <xdr:col>54</xdr:col>
      <xdr:colOff>189865</xdr:colOff>
      <xdr:row>39</xdr:row>
      <xdr:rowOff>98878</xdr:rowOff>
    </xdr:to>
    <xdr:cxnSp macro="">
      <xdr:nvCxnSpPr>
        <xdr:cNvPr id="281" name="直線コネクタ 280"/>
        <xdr:cNvCxnSpPr/>
      </xdr:nvCxnSpPr>
      <xdr:spPr>
        <a:xfrm flipV="1">
          <a:off x="10475595" y="5358747"/>
          <a:ext cx="1270" cy="1426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2"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3" name="直線コネクタ 282"/>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161924</xdr:rowOff>
    </xdr:from>
    <xdr:ext cx="534377" cy="259045"/>
    <xdr:sp macro="" textlink="">
      <xdr:nvSpPr>
        <xdr:cNvPr id="284" name="労働費最大値テキスト"/>
        <xdr:cNvSpPr txBox="1"/>
      </xdr:nvSpPr>
      <xdr:spPr>
        <a:xfrm>
          <a:off x="10528300" y="5133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43797</xdr:rowOff>
    </xdr:from>
    <xdr:to>
      <xdr:col>55</xdr:col>
      <xdr:colOff>88900</xdr:colOff>
      <xdr:row>31</xdr:row>
      <xdr:rowOff>43797</xdr:rowOff>
    </xdr:to>
    <xdr:cxnSp macro="">
      <xdr:nvCxnSpPr>
        <xdr:cNvPr id="285" name="直線コネクタ 284"/>
        <xdr:cNvCxnSpPr/>
      </xdr:nvCxnSpPr>
      <xdr:spPr>
        <a:xfrm>
          <a:off x="10388600" y="5358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145034</xdr:rowOff>
    </xdr:from>
    <xdr:to>
      <xdr:col>55</xdr:col>
      <xdr:colOff>0</xdr:colOff>
      <xdr:row>37</xdr:row>
      <xdr:rowOff>148517</xdr:rowOff>
    </xdr:to>
    <xdr:cxnSp macro="">
      <xdr:nvCxnSpPr>
        <xdr:cNvPr id="286" name="直線コネクタ 285"/>
        <xdr:cNvCxnSpPr/>
      </xdr:nvCxnSpPr>
      <xdr:spPr>
        <a:xfrm flipV="1">
          <a:off x="9639300" y="6488684"/>
          <a:ext cx="838200" cy="3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125347</xdr:rowOff>
    </xdr:from>
    <xdr:ext cx="378565" cy="259045"/>
    <xdr:sp macro="" textlink="">
      <xdr:nvSpPr>
        <xdr:cNvPr id="287" name="労働費平均値テキスト"/>
        <xdr:cNvSpPr txBox="1"/>
      </xdr:nvSpPr>
      <xdr:spPr>
        <a:xfrm>
          <a:off x="10528300" y="66404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146920</xdr:rowOff>
    </xdr:from>
    <xdr:to>
      <xdr:col>55</xdr:col>
      <xdr:colOff>50800</xdr:colOff>
      <xdr:row>39</xdr:row>
      <xdr:rowOff>77070</xdr:rowOff>
    </xdr:to>
    <xdr:sp macro="" textlink="">
      <xdr:nvSpPr>
        <xdr:cNvPr id="288" name="フローチャート: 判断 287"/>
        <xdr:cNvSpPr/>
      </xdr:nvSpPr>
      <xdr:spPr>
        <a:xfrm>
          <a:off x="10426700" y="666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148517</xdr:rowOff>
    </xdr:from>
    <xdr:to>
      <xdr:col>50</xdr:col>
      <xdr:colOff>114300</xdr:colOff>
      <xdr:row>37</xdr:row>
      <xdr:rowOff>161254</xdr:rowOff>
    </xdr:to>
    <xdr:cxnSp macro="">
      <xdr:nvCxnSpPr>
        <xdr:cNvPr id="289" name="直線コネクタ 288"/>
        <xdr:cNvCxnSpPr/>
      </xdr:nvCxnSpPr>
      <xdr:spPr>
        <a:xfrm flipV="1">
          <a:off x="8750300" y="6492167"/>
          <a:ext cx="889000" cy="12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148880</xdr:rowOff>
    </xdr:from>
    <xdr:to>
      <xdr:col>50</xdr:col>
      <xdr:colOff>165100</xdr:colOff>
      <xdr:row>39</xdr:row>
      <xdr:rowOff>79030</xdr:rowOff>
    </xdr:to>
    <xdr:sp macro="" textlink="">
      <xdr:nvSpPr>
        <xdr:cNvPr id="290" name="フローチャート: 判断 289"/>
        <xdr:cNvSpPr/>
      </xdr:nvSpPr>
      <xdr:spPr>
        <a:xfrm>
          <a:off x="9588500" y="666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70157</xdr:rowOff>
    </xdr:from>
    <xdr:ext cx="378565" cy="259045"/>
    <xdr:sp macro="" textlink="">
      <xdr:nvSpPr>
        <xdr:cNvPr id="291" name="テキスト ボックス 290"/>
        <xdr:cNvSpPr txBox="1"/>
      </xdr:nvSpPr>
      <xdr:spPr>
        <a:xfrm>
          <a:off x="9450017" y="67567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161254</xdr:rowOff>
    </xdr:from>
    <xdr:to>
      <xdr:col>45</xdr:col>
      <xdr:colOff>177800</xdr:colOff>
      <xdr:row>37</xdr:row>
      <xdr:rowOff>169309</xdr:rowOff>
    </xdr:to>
    <xdr:cxnSp macro="">
      <xdr:nvCxnSpPr>
        <xdr:cNvPr id="292" name="直線コネクタ 291"/>
        <xdr:cNvCxnSpPr/>
      </xdr:nvCxnSpPr>
      <xdr:spPr>
        <a:xfrm flipV="1">
          <a:off x="7861300" y="6504904"/>
          <a:ext cx="889000" cy="8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142676</xdr:rowOff>
    </xdr:from>
    <xdr:to>
      <xdr:col>46</xdr:col>
      <xdr:colOff>38100</xdr:colOff>
      <xdr:row>39</xdr:row>
      <xdr:rowOff>72826</xdr:rowOff>
    </xdr:to>
    <xdr:sp macro="" textlink="">
      <xdr:nvSpPr>
        <xdr:cNvPr id="293" name="フローチャート: 判断 292"/>
        <xdr:cNvSpPr/>
      </xdr:nvSpPr>
      <xdr:spPr>
        <a:xfrm>
          <a:off x="8699500" y="6657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63953</xdr:rowOff>
    </xdr:from>
    <xdr:ext cx="378565" cy="259045"/>
    <xdr:sp macro="" textlink="">
      <xdr:nvSpPr>
        <xdr:cNvPr id="294" name="テキスト ボックス 293"/>
        <xdr:cNvSpPr txBox="1"/>
      </xdr:nvSpPr>
      <xdr:spPr>
        <a:xfrm>
          <a:off x="8561017" y="67505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169309</xdr:rowOff>
    </xdr:from>
    <xdr:to>
      <xdr:col>41</xdr:col>
      <xdr:colOff>50800</xdr:colOff>
      <xdr:row>38</xdr:row>
      <xdr:rowOff>2540</xdr:rowOff>
    </xdr:to>
    <xdr:cxnSp macro="">
      <xdr:nvCxnSpPr>
        <xdr:cNvPr id="295" name="直線コネクタ 294"/>
        <xdr:cNvCxnSpPr/>
      </xdr:nvCxnSpPr>
      <xdr:spPr>
        <a:xfrm flipV="1">
          <a:off x="6972300" y="6512959"/>
          <a:ext cx="889000" cy="4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139954</xdr:rowOff>
    </xdr:from>
    <xdr:to>
      <xdr:col>41</xdr:col>
      <xdr:colOff>101600</xdr:colOff>
      <xdr:row>39</xdr:row>
      <xdr:rowOff>70104</xdr:rowOff>
    </xdr:to>
    <xdr:sp macro="" textlink="">
      <xdr:nvSpPr>
        <xdr:cNvPr id="296" name="フローチャート: 判断 295"/>
        <xdr:cNvSpPr/>
      </xdr:nvSpPr>
      <xdr:spPr>
        <a:xfrm>
          <a:off x="7810500" y="665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61231</xdr:rowOff>
    </xdr:from>
    <xdr:ext cx="378565" cy="259045"/>
    <xdr:sp macro="" textlink="">
      <xdr:nvSpPr>
        <xdr:cNvPr id="297" name="テキスト ボックス 296"/>
        <xdr:cNvSpPr txBox="1"/>
      </xdr:nvSpPr>
      <xdr:spPr>
        <a:xfrm>
          <a:off x="7672017" y="6747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158133</xdr:rowOff>
    </xdr:from>
    <xdr:to>
      <xdr:col>36</xdr:col>
      <xdr:colOff>165100</xdr:colOff>
      <xdr:row>39</xdr:row>
      <xdr:rowOff>88283</xdr:rowOff>
    </xdr:to>
    <xdr:sp macro="" textlink="">
      <xdr:nvSpPr>
        <xdr:cNvPr id="298" name="フローチャート: 判断 297"/>
        <xdr:cNvSpPr/>
      </xdr:nvSpPr>
      <xdr:spPr>
        <a:xfrm>
          <a:off x="6921500" y="66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79410</xdr:rowOff>
    </xdr:from>
    <xdr:ext cx="378565" cy="259045"/>
    <xdr:sp macro="" textlink="">
      <xdr:nvSpPr>
        <xdr:cNvPr id="299" name="テキスト ボックス 298"/>
        <xdr:cNvSpPr txBox="1"/>
      </xdr:nvSpPr>
      <xdr:spPr>
        <a:xfrm>
          <a:off x="6783017" y="67659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94234</xdr:rowOff>
    </xdr:from>
    <xdr:to>
      <xdr:col>55</xdr:col>
      <xdr:colOff>50800</xdr:colOff>
      <xdr:row>38</xdr:row>
      <xdr:rowOff>24385</xdr:rowOff>
    </xdr:to>
    <xdr:sp macro="" textlink="">
      <xdr:nvSpPr>
        <xdr:cNvPr id="305" name="楕円 304"/>
        <xdr:cNvSpPr/>
      </xdr:nvSpPr>
      <xdr:spPr>
        <a:xfrm>
          <a:off x="10426700" y="64378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117111</xdr:rowOff>
    </xdr:from>
    <xdr:ext cx="469744" cy="259045"/>
    <xdr:sp macro="" textlink="">
      <xdr:nvSpPr>
        <xdr:cNvPr id="306" name="労働費該当値テキスト"/>
        <xdr:cNvSpPr txBox="1"/>
      </xdr:nvSpPr>
      <xdr:spPr>
        <a:xfrm>
          <a:off x="10528300" y="6289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97717</xdr:rowOff>
    </xdr:from>
    <xdr:to>
      <xdr:col>50</xdr:col>
      <xdr:colOff>165100</xdr:colOff>
      <xdr:row>38</xdr:row>
      <xdr:rowOff>27867</xdr:rowOff>
    </xdr:to>
    <xdr:sp macro="" textlink="">
      <xdr:nvSpPr>
        <xdr:cNvPr id="307" name="楕円 306"/>
        <xdr:cNvSpPr/>
      </xdr:nvSpPr>
      <xdr:spPr>
        <a:xfrm>
          <a:off x="9588500" y="6441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44394</xdr:rowOff>
    </xdr:from>
    <xdr:ext cx="469744" cy="259045"/>
    <xdr:sp macro="" textlink="">
      <xdr:nvSpPr>
        <xdr:cNvPr id="308" name="テキスト ボックス 307"/>
        <xdr:cNvSpPr txBox="1"/>
      </xdr:nvSpPr>
      <xdr:spPr>
        <a:xfrm>
          <a:off x="9404428" y="6216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110454</xdr:rowOff>
    </xdr:from>
    <xdr:to>
      <xdr:col>46</xdr:col>
      <xdr:colOff>38100</xdr:colOff>
      <xdr:row>38</xdr:row>
      <xdr:rowOff>40604</xdr:rowOff>
    </xdr:to>
    <xdr:sp macro="" textlink="">
      <xdr:nvSpPr>
        <xdr:cNvPr id="309" name="楕円 308"/>
        <xdr:cNvSpPr/>
      </xdr:nvSpPr>
      <xdr:spPr>
        <a:xfrm>
          <a:off x="8699500" y="645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57131</xdr:rowOff>
    </xdr:from>
    <xdr:ext cx="469744" cy="259045"/>
    <xdr:sp macro="" textlink="">
      <xdr:nvSpPr>
        <xdr:cNvPr id="310" name="テキスト ボックス 309"/>
        <xdr:cNvSpPr txBox="1"/>
      </xdr:nvSpPr>
      <xdr:spPr>
        <a:xfrm>
          <a:off x="8515428" y="6229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118509</xdr:rowOff>
    </xdr:from>
    <xdr:to>
      <xdr:col>41</xdr:col>
      <xdr:colOff>101600</xdr:colOff>
      <xdr:row>38</xdr:row>
      <xdr:rowOff>48659</xdr:rowOff>
    </xdr:to>
    <xdr:sp macro="" textlink="">
      <xdr:nvSpPr>
        <xdr:cNvPr id="311" name="楕円 310"/>
        <xdr:cNvSpPr/>
      </xdr:nvSpPr>
      <xdr:spPr>
        <a:xfrm>
          <a:off x="7810500" y="6462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65186</xdr:rowOff>
    </xdr:from>
    <xdr:ext cx="469744" cy="259045"/>
    <xdr:sp macro="" textlink="">
      <xdr:nvSpPr>
        <xdr:cNvPr id="312" name="テキスト ボックス 311"/>
        <xdr:cNvSpPr txBox="1"/>
      </xdr:nvSpPr>
      <xdr:spPr>
        <a:xfrm>
          <a:off x="7626428" y="6237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123190</xdr:rowOff>
    </xdr:from>
    <xdr:to>
      <xdr:col>36</xdr:col>
      <xdr:colOff>165100</xdr:colOff>
      <xdr:row>38</xdr:row>
      <xdr:rowOff>53340</xdr:rowOff>
    </xdr:to>
    <xdr:sp macro="" textlink="">
      <xdr:nvSpPr>
        <xdr:cNvPr id="313" name="楕円 312"/>
        <xdr:cNvSpPr/>
      </xdr:nvSpPr>
      <xdr:spPr>
        <a:xfrm>
          <a:off x="6921500" y="646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69867</xdr:rowOff>
    </xdr:from>
    <xdr:ext cx="469744" cy="259045"/>
    <xdr:sp macro="" textlink="">
      <xdr:nvSpPr>
        <xdr:cNvPr id="314" name="テキスト ボックス 313"/>
        <xdr:cNvSpPr txBox="1"/>
      </xdr:nvSpPr>
      <xdr:spPr>
        <a:xfrm>
          <a:off x="6737428" y="6242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5" name="直線コネクタ 324"/>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6" name="テキスト ボックス 325"/>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28" name="テキスト ボックス 327"/>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9" name="直線コネクタ 328"/>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0" name="テキスト ボックス 329"/>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17438</xdr:rowOff>
    </xdr:from>
    <xdr:to>
      <xdr:col>54</xdr:col>
      <xdr:colOff>189865</xdr:colOff>
      <xdr:row>58</xdr:row>
      <xdr:rowOff>12659</xdr:rowOff>
    </xdr:to>
    <xdr:cxnSp macro="">
      <xdr:nvCxnSpPr>
        <xdr:cNvPr id="334" name="直線コネクタ 333"/>
        <xdr:cNvCxnSpPr/>
      </xdr:nvCxnSpPr>
      <xdr:spPr>
        <a:xfrm flipV="1">
          <a:off x="10475595" y="8761388"/>
          <a:ext cx="1270" cy="1195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16486</xdr:rowOff>
    </xdr:from>
    <xdr:ext cx="534377" cy="259045"/>
    <xdr:sp macro="" textlink="">
      <xdr:nvSpPr>
        <xdr:cNvPr id="335" name="農林水産業費最小値テキスト"/>
        <xdr:cNvSpPr txBox="1"/>
      </xdr:nvSpPr>
      <xdr:spPr>
        <a:xfrm>
          <a:off x="10528300" y="996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12659</xdr:rowOff>
    </xdr:from>
    <xdr:to>
      <xdr:col>55</xdr:col>
      <xdr:colOff>88900</xdr:colOff>
      <xdr:row>58</xdr:row>
      <xdr:rowOff>12659</xdr:rowOff>
    </xdr:to>
    <xdr:cxnSp macro="">
      <xdr:nvCxnSpPr>
        <xdr:cNvPr id="336" name="直線コネクタ 335"/>
        <xdr:cNvCxnSpPr/>
      </xdr:nvCxnSpPr>
      <xdr:spPr>
        <a:xfrm>
          <a:off x="10388600" y="9956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135565</xdr:rowOff>
    </xdr:from>
    <xdr:ext cx="690189" cy="259045"/>
    <xdr:sp macro="" textlink="">
      <xdr:nvSpPr>
        <xdr:cNvPr id="337" name="農林水産業費最大値テキスト"/>
        <xdr:cNvSpPr txBox="1"/>
      </xdr:nvSpPr>
      <xdr:spPr>
        <a:xfrm>
          <a:off x="10528300" y="85366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2,113,931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17438</xdr:rowOff>
    </xdr:from>
    <xdr:to>
      <xdr:col>55</xdr:col>
      <xdr:colOff>88900</xdr:colOff>
      <xdr:row>51</xdr:row>
      <xdr:rowOff>17438</xdr:rowOff>
    </xdr:to>
    <xdr:cxnSp macro="">
      <xdr:nvCxnSpPr>
        <xdr:cNvPr id="338" name="直線コネクタ 337"/>
        <xdr:cNvCxnSpPr/>
      </xdr:nvCxnSpPr>
      <xdr:spPr>
        <a:xfrm>
          <a:off x="10388600" y="8761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139098</xdr:rowOff>
    </xdr:from>
    <xdr:to>
      <xdr:col>55</xdr:col>
      <xdr:colOff>0</xdr:colOff>
      <xdr:row>57</xdr:row>
      <xdr:rowOff>154128</xdr:rowOff>
    </xdr:to>
    <xdr:cxnSp macro="">
      <xdr:nvCxnSpPr>
        <xdr:cNvPr id="339" name="直線コネクタ 338"/>
        <xdr:cNvCxnSpPr/>
      </xdr:nvCxnSpPr>
      <xdr:spPr>
        <a:xfrm flipV="1">
          <a:off x="9639300" y="9911748"/>
          <a:ext cx="838200" cy="1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64551</xdr:rowOff>
    </xdr:from>
    <xdr:ext cx="599010" cy="259045"/>
    <xdr:sp macro="" textlink="">
      <xdr:nvSpPr>
        <xdr:cNvPr id="340" name="農林水産業費平均値テキスト"/>
        <xdr:cNvSpPr txBox="1"/>
      </xdr:nvSpPr>
      <xdr:spPr>
        <a:xfrm>
          <a:off x="10528300" y="96657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41674</xdr:rowOff>
    </xdr:from>
    <xdr:to>
      <xdr:col>55</xdr:col>
      <xdr:colOff>50800</xdr:colOff>
      <xdr:row>57</xdr:row>
      <xdr:rowOff>143274</xdr:rowOff>
    </xdr:to>
    <xdr:sp macro="" textlink="">
      <xdr:nvSpPr>
        <xdr:cNvPr id="341" name="フローチャート: 判断 340"/>
        <xdr:cNvSpPr/>
      </xdr:nvSpPr>
      <xdr:spPr>
        <a:xfrm>
          <a:off x="10426700" y="981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154128</xdr:rowOff>
    </xdr:from>
    <xdr:to>
      <xdr:col>50</xdr:col>
      <xdr:colOff>114300</xdr:colOff>
      <xdr:row>57</xdr:row>
      <xdr:rowOff>168008</xdr:rowOff>
    </xdr:to>
    <xdr:cxnSp macro="">
      <xdr:nvCxnSpPr>
        <xdr:cNvPr id="342" name="直線コネクタ 341"/>
        <xdr:cNvCxnSpPr/>
      </xdr:nvCxnSpPr>
      <xdr:spPr>
        <a:xfrm flipV="1">
          <a:off x="8750300" y="9926778"/>
          <a:ext cx="889000" cy="13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37322</xdr:rowOff>
    </xdr:from>
    <xdr:to>
      <xdr:col>50</xdr:col>
      <xdr:colOff>165100</xdr:colOff>
      <xdr:row>57</xdr:row>
      <xdr:rowOff>138922</xdr:rowOff>
    </xdr:to>
    <xdr:sp macro="" textlink="">
      <xdr:nvSpPr>
        <xdr:cNvPr id="343" name="フローチャート: 判断 342"/>
        <xdr:cNvSpPr/>
      </xdr:nvSpPr>
      <xdr:spPr>
        <a:xfrm>
          <a:off x="9588500" y="98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155449</xdr:rowOff>
    </xdr:from>
    <xdr:ext cx="599010" cy="259045"/>
    <xdr:sp macro="" textlink="">
      <xdr:nvSpPr>
        <xdr:cNvPr id="344" name="テキスト ボックス 343"/>
        <xdr:cNvSpPr txBox="1"/>
      </xdr:nvSpPr>
      <xdr:spPr>
        <a:xfrm>
          <a:off x="9339795" y="9585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168008</xdr:rowOff>
    </xdr:from>
    <xdr:to>
      <xdr:col>45</xdr:col>
      <xdr:colOff>177800</xdr:colOff>
      <xdr:row>57</xdr:row>
      <xdr:rowOff>168380</xdr:rowOff>
    </xdr:to>
    <xdr:cxnSp macro="">
      <xdr:nvCxnSpPr>
        <xdr:cNvPr id="345" name="直線コネクタ 344"/>
        <xdr:cNvCxnSpPr/>
      </xdr:nvCxnSpPr>
      <xdr:spPr>
        <a:xfrm flipV="1">
          <a:off x="7861300" y="9940658"/>
          <a:ext cx="889000" cy="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49384</xdr:rowOff>
    </xdr:from>
    <xdr:to>
      <xdr:col>46</xdr:col>
      <xdr:colOff>38100</xdr:colOff>
      <xdr:row>57</xdr:row>
      <xdr:rowOff>150984</xdr:rowOff>
    </xdr:to>
    <xdr:sp macro="" textlink="">
      <xdr:nvSpPr>
        <xdr:cNvPr id="346" name="フローチャート: 判断 345"/>
        <xdr:cNvSpPr/>
      </xdr:nvSpPr>
      <xdr:spPr>
        <a:xfrm>
          <a:off x="8699500" y="98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167511</xdr:rowOff>
    </xdr:from>
    <xdr:ext cx="599010" cy="259045"/>
    <xdr:sp macro="" textlink="">
      <xdr:nvSpPr>
        <xdr:cNvPr id="347" name="テキスト ボックス 346"/>
        <xdr:cNvSpPr txBox="1"/>
      </xdr:nvSpPr>
      <xdr:spPr>
        <a:xfrm>
          <a:off x="8450795" y="9597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165849</xdr:rowOff>
    </xdr:from>
    <xdr:to>
      <xdr:col>41</xdr:col>
      <xdr:colOff>50800</xdr:colOff>
      <xdr:row>57</xdr:row>
      <xdr:rowOff>168380</xdr:rowOff>
    </xdr:to>
    <xdr:cxnSp macro="">
      <xdr:nvCxnSpPr>
        <xdr:cNvPr id="348" name="直線コネクタ 347"/>
        <xdr:cNvCxnSpPr/>
      </xdr:nvCxnSpPr>
      <xdr:spPr>
        <a:xfrm>
          <a:off x="6972300" y="9938499"/>
          <a:ext cx="889000" cy="2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54616</xdr:rowOff>
    </xdr:from>
    <xdr:to>
      <xdr:col>41</xdr:col>
      <xdr:colOff>101600</xdr:colOff>
      <xdr:row>57</xdr:row>
      <xdr:rowOff>156216</xdr:rowOff>
    </xdr:to>
    <xdr:sp macro="" textlink="">
      <xdr:nvSpPr>
        <xdr:cNvPr id="349" name="フローチャート: 判断 348"/>
        <xdr:cNvSpPr/>
      </xdr:nvSpPr>
      <xdr:spPr>
        <a:xfrm>
          <a:off x="7810500" y="9827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1293</xdr:rowOff>
    </xdr:from>
    <xdr:ext cx="599010" cy="259045"/>
    <xdr:sp macro="" textlink="">
      <xdr:nvSpPr>
        <xdr:cNvPr id="350" name="テキスト ボックス 349"/>
        <xdr:cNvSpPr txBox="1"/>
      </xdr:nvSpPr>
      <xdr:spPr>
        <a:xfrm>
          <a:off x="7561795" y="9602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56108</xdr:rowOff>
    </xdr:from>
    <xdr:to>
      <xdr:col>36</xdr:col>
      <xdr:colOff>165100</xdr:colOff>
      <xdr:row>57</xdr:row>
      <xdr:rowOff>157708</xdr:rowOff>
    </xdr:to>
    <xdr:sp macro="" textlink="">
      <xdr:nvSpPr>
        <xdr:cNvPr id="351" name="フローチャート: 判断 350"/>
        <xdr:cNvSpPr/>
      </xdr:nvSpPr>
      <xdr:spPr>
        <a:xfrm>
          <a:off x="6921500" y="982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2785</xdr:rowOff>
    </xdr:from>
    <xdr:ext cx="599010" cy="259045"/>
    <xdr:sp macro="" textlink="">
      <xdr:nvSpPr>
        <xdr:cNvPr id="352" name="テキスト ボックス 351"/>
        <xdr:cNvSpPr txBox="1"/>
      </xdr:nvSpPr>
      <xdr:spPr>
        <a:xfrm>
          <a:off x="6672795" y="9603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88298</xdr:rowOff>
    </xdr:from>
    <xdr:to>
      <xdr:col>55</xdr:col>
      <xdr:colOff>50800</xdr:colOff>
      <xdr:row>58</xdr:row>
      <xdr:rowOff>18448</xdr:rowOff>
    </xdr:to>
    <xdr:sp macro="" textlink="">
      <xdr:nvSpPr>
        <xdr:cNvPr id="358" name="楕円 357"/>
        <xdr:cNvSpPr/>
      </xdr:nvSpPr>
      <xdr:spPr>
        <a:xfrm>
          <a:off x="10426700" y="98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20101</xdr:rowOff>
    </xdr:from>
    <xdr:ext cx="599010" cy="259045"/>
    <xdr:sp macro="" textlink="">
      <xdr:nvSpPr>
        <xdr:cNvPr id="359" name="農林水産業費該当値テキスト"/>
        <xdr:cNvSpPr txBox="1"/>
      </xdr:nvSpPr>
      <xdr:spPr>
        <a:xfrm>
          <a:off x="10528300" y="9792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103328</xdr:rowOff>
    </xdr:from>
    <xdr:to>
      <xdr:col>50</xdr:col>
      <xdr:colOff>165100</xdr:colOff>
      <xdr:row>58</xdr:row>
      <xdr:rowOff>33478</xdr:rowOff>
    </xdr:to>
    <xdr:sp macro="" textlink="">
      <xdr:nvSpPr>
        <xdr:cNvPr id="360" name="楕円 359"/>
        <xdr:cNvSpPr/>
      </xdr:nvSpPr>
      <xdr:spPr>
        <a:xfrm>
          <a:off x="9588500" y="987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24605</xdr:rowOff>
    </xdr:from>
    <xdr:ext cx="534377" cy="259045"/>
    <xdr:sp macro="" textlink="">
      <xdr:nvSpPr>
        <xdr:cNvPr id="361" name="テキスト ボックス 360"/>
        <xdr:cNvSpPr txBox="1"/>
      </xdr:nvSpPr>
      <xdr:spPr>
        <a:xfrm>
          <a:off x="9372111" y="9968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117208</xdr:rowOff>
    </xdr:from>
    <xdr:to>
      <xdr:col>46</xdr:col>
      <xdr:colOff>38100</xdr:colOff>
      <xdr:row>58</xdr:row>
      <xdr:rowOff>47358</xdr:rowOff>
    </xdr:to>
    <xdr:sp macro="" textlink="">
      <xdr:nvSpPr>
        <xdr:cNvPr id="362" name="楕円 361"/>
        <xdr:cNvSpPr/>
      </xdr:nvSpPr>
      <xdr:spPr>
        <a:xfrm>
          <a:off x="8699500" y="9889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38485</xdr:rowOff>
    </xdr:from>
    <xdr:ext cx="534377" cy="259045"/>
    <xdr:sp macro="" textlink="">
      <xdr:nvSpPr>
        <xdr:cNvPr id="363" name="テキスト ボックス 362"/>
        <xdr:cNvSpPr txBox="1"/>
      </xdr:nvSpPr>
      <xdr:spPr>
        <a:xfrm>
          <a:off x="8483111" y="9982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117580</xdr:rowOff>
    </xdr:from>
    <xdr:to>
      <xdr:col>41</xdr:col>
      <xdr:colOff>101600</xdr:colOff>
      <xdr:row>58</xdr:row>
      <xdr:rowOff>47730</xdr:rowOff>
    </xdr:to>
    <xdr:sp macro="" textlink="">
      <xdr:nvSpPr>
        <xdr:cNvPr id="364" name="楕円 363"/>
        <xdr:cNvSpPr/>
      </xdr:nvSpPr>
      <xdr:spPr>
        <a:xfrm>
          <a:off x="7810500" y="989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38857</xdr:rowOff>
    </xdr:from>
    <xdr:ext cx="534377" cy="259045"/>
    <xdr:sp macro="" textlink="">
      <xdr:nvSpPr>
        <xdr:cNvPr id="365" name="テキスト ボックス 364"/>
        <xdr:cNvSpPr txBox="1"/>
      </xdr:nvSpPr>
      <xdr:spPr>
        <a:xfrm>
          <a:off x="7594111" y="9982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115049</xdr:rowOff>
    </xdr:from>
    <xdr:to>
      <xdr:col>36</xdr:col>
      <xdr:colOff>165100</xdr:colOff>
      <xdr:row>58</xdr:row>
      <xdr:rowOff>45199</xdr:rowOff>
    </xdr:to>
    <xdr:sp macro="" textlink="">
      <xdr:nvSpPr>
        <xdr:cNvPr id="366" name="楕円 365"/>
        <xdr:cNvSpPr/>
      </xdr:nvSpPr>
      <xdr:spPr>
        <a:xfrm>
          <a:off x="6921500" y="9887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36326</xdr:rowOff>
    </xdr:from>
    <xdr:ext cx="534377" cy="259045"/>
    <xdr:sp macro="" textlink="">
      <xdr:nvSpPr>
        <xdr:cNvPr id="367" name="テキスト ボックス 366"/>
        <xdr:cNvSpPr txBox="1"/>
      </xdr:nvSpPr>
      <xdr:spPr>
        <a:xfrm>
          <a:off x="6705111" y="9980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1" name="テキスト ボックス 380"/>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2212</xdr:rowOff>
    </xdr:from>
    <xdr:to>
      <xdr:col>54</xdr:col>
      <xdr:colOff>189865</xdr:colOff>
      <xdr:row>79</xdr:row>
      <xdr:rowOff>41170</xdr:rowOff>
    </xdr:to>
    <xdr:cxnSp macro="">
      <xdr:nvCxnSpPr>
        <xdr:cNvPr id="391" name="直線コネクタ 390"/>
        <xdr:cNvCxnSpPr/>
      </xdr:nvCxnSpPr>
      <xdr:spPr>
        <a:xfrm flipV="1">
          <a:off x="10475595" y="12003712"/>
          <a:ext cx="1270" cy="1582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44997</xdr:rowOff>
    </xdr:from>
    <xdr:ext cx="378565" cy="259045"/>
    <xdr:sp macro="" textlink="">
      <xdr:nvSpPr>
        <xdr:cNvPr id="392" name="商工費最小値テキスト"/>
        <xdr:cNvSpPr txBox="1"/>
      </xdr:nvSpPr>
      <xdr:spPr>
        <a:xfrm>
          <a:off x="10528300" y="13589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41170</xdr:rowOff>
    </xdr:from>
    <xdr:to>
      <xdr:col>55</xdr:col>
      <xdr:colOff>88900</xdr:colOff>
      <xdr:row>79</xdr:row>
      <xdr:rowOff>41170</xdr:rowOff>
    </xdr:to>
    <xdr:cxnSp macro="">
      <xdr:nvCxnSpPr>
        <xdr:cNvPr id="393" name="直線コネクタ 392"/>
        <xdr:cNvCxnSpPr/>
      </xdr:nvCxnSpPr>
      <xdr:spPr>
        <a:xfrm>
          <a:off x="10388600" y="13585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120339</xdr:rowOff>
    </xdr:from>
    <xdr:ext cx="599010" cy="259045"/>
    <xdr:sp macro="" textlink="">
      <xdr:nvSpPr>
        <xdr:cNvPr id="394" name="商工費最大値テキスト"/>
        <xdr:cNvSpPr txBox="1"/>
      </xdr:nvSpPr>
      <xdr:spPr>
        <a:xfrm>
          <a:off x="10528300" y="11778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416,086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2212</xdr:rowOff>
    </xdr:from>
    <xdr:to>
      <xdr:col>55</xdr:col>
      <xdr:colOff>88900</xdr:colOff>
      <xdr:row>70</xdr:row>
      <xdr:rowOff>2212</xdr:rowOff>
    </xdr:to>
    <xdr:cxnSp macro="">
      <xdr:nvCxnSpPr>
        <xdr:cNvPr id="395" name="直線コネクタ 394"/>
        <xdr:cNvCxnSpPr/>
      </xdr:nvCxnSpPr>
      <xdr:spPr>
        <a:xfrm>
          <a:off x="10388600" y="1200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159134</xdr:rowOff>
    </xdr:from>
    <xdr:to>
      <xdr:col>55</xdr:col>
      <xdr:colOff>0</xdr:colOff>
      <xdr:row>78</xdr:row>
      <xdr:rowOff>34182</xdr:rowOff>
    </xdr:to>
    <xdr:cxnSp macro="">
      <xdr:nvCxnSpPr>
        <xdr:cNvPr id="396" name="直線コネクタ 395"/>
        <xdr:cNvCxnSpPr/>
      </xdr:nvCxnSpPr>
      <xdr:spPr>
        <a:xfrm>
          <a:off x="9639300" y="13360784"/>
          <a:ext cx="838200" cy="46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93812</xdr:rowOff>
    </xdr:from>
    <xdr:ext cx="534377" cy="259045"/>
    <xdr:sp macro="" textlink="">
      <xdr:nvSpPr>
        <xdr:cNvPr id="397" name="商工費平均値テキスト"/>
        <xdr:cNvSpPr txBox="1"/>
      </xdr:nvSpPr>
      <xdr:spPr>
        <a:xfrm>
          <a:off x="10528300" y="131240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70935</xdr:rowOff>
    </xdr:from>
    <xdr:to>
      <xdr:col>55</xdr:col>
      <xdr:colOff>50800</xdr:colOff>
      <xdr:row>78</xdr:row>
      <xdr:rowOff>1085</xdr:rowOff>
    </xdr:to>
    <xdr:sp macro="" textlink="">
      <xdr:nvSpPr>
        <xdr:cNvPr id="398" name="フローチャート: 判断 397"/>
        <xdr:cNvSpPr/>
      </xdr:nvSpPr>
      <xdr:spPr>
        <a:xfrm>
          <a:off x="10426700" y="1327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159134</xdr:rowOff>
    </xdr:from>
    <xdr:to>
      <xdr:col>50</xdr:col>
      <xdr:colOff>114300</xdr:colOff>
      <xdr:row>78</xdr:row>
      <xdr:rowOff>22650</xdr:rowOff>
    </xdr:to>
    <xdr:cxnSp macro="">
      <xdr:nvCxnSpPr>
        <xdr:cNvPr id="399" name="直線コネクタ 398"/>
        <xdr:cNvCxnSpPr/>
      </xdr:nvCxnSpPr>
      <xdr:spPr>
        <a:xfrm flipV="1">
          <a:off x="8750300" y="13360784"/>
          <a:ext cx="889000" cy="34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60981</xdr:rowOff>
    </xdr:from>
    <xdr:to>
      <xdr:col>50</xdr:col>
      <xdr:colOff>165100</xdr:colOff>
      <xdr:row>77</xdr:row>
      <xdr:rowOff>162581</xdr:rowOff>
    </xdr:to>
    <xdr:sp macro="" textlink="">
      <xdr:nvSpPr>
        <xdr:cNvPr id="400" name="フローチャート: 判断 399"/>
        <xdr:cNvSpPr/>
      </xdr:nvSpPr>
      <xdr:spPr>
        <a:xfrm>
          <a:off x="9588500" y="13262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7658</xdr:rowOff>
    </xdr:from>
    <xdr:ext cx="534377" cy="259045"/>
    <xdr:sp macro="" textlink="">
      <xdr:nvSpPr>
        <xdr:cNvPr id="401" name="テキスト ボックス 400"/>
        <xdr:cNvSpPr txBox="1"/>
      </xdr:nvSpPr>
      <xdr:spPr>
        <a:xfrm>
          <a:off x="9372111" y="1303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148365</xdr:rowOff>
    </xdr:from>
    <xdr:to>
      <xdr:col>45</xdr:col>
      <xdr:colOff>177800</xdr:colOff>
      <xdr:row>78</xdr:row>
      <xdr:rowOff>22650</xdr:rowOff>
    </xdr:to>
    <xdr:cxnSp macro="">
      <xdr:nvCxnSpPr>
        <xdr:cNvPr id="402" name="直線コネクタ 401"/>
        <xdr:cNvCxnSpPr/>
      </xdr:nvCxnSpPr>
      <xdr:spPr>
        <a:xfrm>
          <a:off x="7861300" y="13350015"/>
          <a:ext cx="889000" cy="45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92580</xdr:rowOff>
    </xdr:from>
    <xdr:to>
      <xdr:col>46</xdr:col>
      <xdr:colOff>38100</xdr:colOff>
      <xdr:row>78</xdr:row>
      <xdr:rowOff>22730</xdr:rowOff>
    </xdr:to>
    <xdr:sp macro="" textlink="">
      <xdr:nvSpPr>
        <xdr:cNvPr id="403" name="フローチャート: 判断 402"/>
        <xdr:cNvSpPr/>
      </xdr:nvSpPr>
      <xdr:spPr>
        <a:xfrm>
          <a:off x="8699500" y="13294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39257</xdr:rowOff>
    </xdr:from>
    <xdr:ext cx="534377" cy="259045"/>
    <xdr:sp macro="" textlink="">
      <xdr:nvSpPr>
        <xdr:cNvPr id="404" name="テキスト ボックス 403"/>
        <xdr:cNvSpPr txBox="1"/>
      </xdr:nvSpPr>
      <xdr:spPr>
        <a:xfrm>
          <a:off x="8483111" y="13069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148365</xdr:rowOff>
    </xdr:from>
    <xdr:to>
      <xdr:col>41</xdr:col>
      <xdr:colOff>50800</xdr:colOff>
      <xdr:row>78</xdr:row>
      <xdr:rowOff>5020</xdr:rowOff>
    </xdr:to>
    <xdr:cxnSp macro="">
      <xdr:nvCxnSpPr>
        <xdr:cNvPr id="405" name="直線コネクタ 404"/>
        <xdr:cNvCxnSpPr/>
      </xdr:nvCxnSpPr>
      <xdr:spPr>
        <a:xfrm flipV="1">
          <a:off x="6972300" y="13350015"/>
          <a:ext cx="889000" cy="2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80018</xdr:rowOff>
    </xdr:from>
    <xdr:to>
      <xdr:col>41</xdr:col>
      <xdr:colOff>101600</xdr:colOff>
      <xdr:row>78</xdr:row>
      <xdr:rowOff>10168</xdr:rowOff>
    </xdr:to>
    <xdr:sp macro="" textlink="">
      <xdr:nvSpPr>
        <xdr:cNvPr id="406" name="フローチャート: 判断 405"/>
        <xdr:cNvSpPr/>
      </xdr:nvSpPr>
      <xdr:spPr>
        <a:xfrm>
          <a:off x="7810500" y="1328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26695</xdr:rowOff>
    </xdr:from>
    <xdr:ext cx="534377" cy="259045"/>
    <xdr:sp macro="" textlink="">
      <xdr:nvSpPr>
        <xdr:cNvPr id="407" name="テキスト ボックス 406"/>
        <xdr:cNvSpPr txBox="1"/>
      </xdr:nvSpPr>
      <xdr:spPr>
        <a:xfrm>
          <a:off x="7594111" y="1305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136857</xdr:rowOff>
    </xdr:from>
    <xdr:to>
      <xdr:col>36</xdr:col>
      <xdr:colOff>165100</xdr:colOff>
      <xdr:row>78</xdr:row>
      <xdr:rowOff>67007</xdr:rowOff>
    </xdr:to>
    <xdr:sp macro="" textlink="">
      <xdr:nvSpPr>
        <xdr:cNvPr id="408" name="フローチャート: 判断 407"/>
        <xdr:cNvSpPr/>
      </xdr:nvSpPr>
      <xdr:spPr>
        <a:xfrm>
          <a:off x="6921500" y="1333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58134</xdr:rowOff>
    </xdr:from>
    <xdr:ext cx="534377" cy="259045"/>
    <xdr:sp macro="" textlink="">
      <xdr:nvSpPr>
        <xdr:cNvPr id="409" name="テキスト ボックス 408"/>
        <xdr:cNvSpPr txBox="1"/>
      </xdr:nvSpPr>
      <xdr:spPr>
        <a:xfrm>
          <a:off x="6705111" y="13431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154832</xdr:rowOff>
    </xdr:from>
    <xdr:to>
      <xdr:col>55</xdr:col>
      <xdr:colOff>50800</xdr:colOff>
      <xdr:row>78</xdr:row>
      <xdr:rowOff>84982</xdr:rowOff>
    </xdr:to>
    <xdr:sp macro="" textlink="">
      <xdr:nvSpPr>
        <xdr:cNvPr id="415" name="楕円 414"/>
        <xdr:cNvSpPr/>
      </xdr:nvSpPr>
      <xdr:spPr>
        <a:xfrm>
          <a:off x="10426700" y="1335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133259</xdr:rowOff>
    </xdr:from>
    <xdr:ext cx="534377" cy="259045"/>
    <xdr:sp macro="" textlink="">
      <xdr:nvSpPr>
        <xdr:cNvPr id="416" name="商工費該当値テキスト"/>
        <xdr:cNvSpPr txBox="1"/>
      </xdr:nvSpPr>
      <xdr:spPr>
        <a:xfrm>
          <a:off x="10528300" y="13334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108334</xdr:rowOff>
    </xdr:from>
    <xdr:to>
      <xdr:col>50</xdr:col>
      <xdr:colOff>165100</xdr:colOff>
      <xdr:row>78</xdr:row>
      <xdr:rowOff>38484</xdr:rowOff>
    </xdr:to>
    <xdr:sp macro="" textlink="">
      <xdr:nvSpPr>
        <xdr:cNvPr id="417" name="楕円 416"/>
        <xdr:cNvSpPr/>
      </xdr:nvSpPr>
      <xdr:spPr>
        <a:xfrm>
          <a:off x="9588500" y="1330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29611</xdr:rowOff>
    </xdr:from>
    <xdr:ext cx="534377" cy="259045"/>
    <xdr:sp macro="" textlink="">
      <xdr:nvSpPr>
        <xdr:cNvPr id="418" name="テキスト ボックス 417"/>
        <xdr:cNvSpPr txBox="1"/>
      </xdr:nvSpPr>
      <xdr:spPr>
        <a:xfrm>
          <a:off x="9372111" y="13402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143300</xdr:rowOff>
    </xdr:from>
    <xdr:to>
      <xdr:col>46</xdr:col>
      <xdr:colOff>38100</xdr:colOff>
      <xdr:row>78</xdr:row>
      <xdr:rowOff>73450</xdr:rowOff>
    </xdr:to>
    <xdr:sp macro="" textlink="">
      <xdr:nvSpPr>
        <xdr:cNvPr id="419" name="楕円 418"/>
        <xdr:cNvSpPr/>
      </xdr:nvSpPr>
      <xdr:spPr>
        <a:xfrm>
          <a:off x="8699500" y="1334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64577</xdr:rowOff>
    </xdr:from>
    <xdr:ext cx="534377" cy="259045"/>
    <xdr:sp macro="" textlink="">
      <xdr:nvSpPr>
        <xdr:cNvPr id="420" name="テキスト ボックス 419"/>
        <xdr:cNvSpPr txBox="1"/>
      </xdr:nvSpPr>
      <xdr:spPr>
        <a:xfrm>
          <a:off x="8483111" y="13437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97565</xdr:rowOff>
    </xdr:from>
    <xdr:to>
      <xdr:col>41</xdr:col>
      <xdr:colOff>101600</xdr:colOff>
      <xdr:row>78</xdr:row>
      <xdr:rowOff>27715</xdr:rowOff>
    </xdr:to>
    <xdr:sp macro="" textlink="">
      <xdr:nvSpPr>
        <xdr:cNvPr id="421" name="楕円 420"/>
        <xdr:cNvSpPr/>
      </xdr:nvSpPr>
      <xdr:spPr>
        <a:xfrm>
          <a:off x="7810500" y="1329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18842</xdr:rowOff>
    </xdr:from>
    <xdr:ext cx="534377" cy="259045"/>
    <xdr:sp macro="" textlink="">
      <xdr:nvSpPr>
        <xdr:cNvPr id="422" name="テキスト ボックス 421"/>
        <xdr:cNvSpPr txBox="1"/>
      </xdr:nvSpPr>
      <xdr:spPr>
        <a:xfrm>
          <a:off x="7594111" y="13391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125670</xdr:rowOff>
    </xdr:from>
    <xdr:to>
      <xdr:col>36</xdr:col>
      <xdr:colOff>165100</xdr:colOff>
      <xdr:row>78</xdr:row>
      <xdr:rowOff>55820</xdr:rowOff>
    </xdr:to>
    <xdr:sp macro="" textlink="">
      <xdr:nvSpPr>
        <xdr:cNvPr id="423" name="楕円 422"/>
        <xdr:cNvSpPr/>
      </xdr:nvSpPr>
      <xdr:spPr>
        <a:xfrm>
          <a:off x="6921500" y="1332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72347</xdr:rowOff>
    </xdr:from>
    <xdr:ext cx="534377" cy="259045"/>
    <xdr:sp macro="" textlink="">
      <xdr:nvSpPr>
        <xdr:cNvPr id="424" name="テキスト ボックス 423"/>
        <xdr:cNvSpPr txBox="1"/>
      </xdr:nvSpPr>
      <xdr:spPr>
        <a:xfrm>
          <a:off x="6705111" y="13102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5" name="直線コネクタ 43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6" name="テキスト ボックス 43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7" name="直線コネクタ 43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38" name="テキスト ボックス 437"/>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9" name="直線コネクタ 43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0" name="テキスト ボックス 439"/>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1" name="直線コネクタ 44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2" name="テキスト ボックス 441"/>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3" name="直線コネクタ 44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4" name="テキスト ボックス 44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5" name="直線コネクタ 44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6" name="テキスト ボックス 445"/>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135167</xdr:rowOff>
    </xdr:from>
    <xdr:to>
      <xdr:col>54</xdr:col>
      <xdr:colOff>189865</xdr:colOff>
      <xdr:row>99</xdr:row>
      <xdr:rowOff>34223</xdr:rowOff>
    </xdr:to>
    <xdr:cxnSp macro="">
      <xdr:nvCxnSpPr>
        <xdr:cNvPr id="450" name="直線コネクタ 449"/>
        <xdr:cNvCxnSpPr/>
      </xdr:nvCxnSpPr>
      <xdr:spPr>
        <a:xfrm flipV="1">
          <a:off x="10475595" y="15565667"/>
          <a:ext cx="1270" cy="1442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38050</xdr:rowOff>
    </xdr:from>
    <xdr:ext cx="534377" cy="259045"/>
    <xdr:sp macro="" textlink="">
      <xdr:nvSpPr>
        <xdr:cNvPr id="451" name="土木費最小値テキスト"/>
        <xdr:cNvSpPr txBox="1"/>
      </xdr:nvSpPr>
      <xdr:spPr>
        <a:xfrm>
          <a:off x="10528300" y="1701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34223</xdr:rowOff>
    </xdr:from>
    <xdr:to>
      <xdr:col>55</xdr:col>
      <xdr:colOff>88900</xdr:colOff>
      <xdr:row>99</xdr:row>
      <xdr:rowOff>34223</xdr:rowOff>
    </xdr:to>
    <xdr:cxnSp macro="">
      <xdr:nvCxnSpPr>
        <xdr:cNvPr id="452" name="直線コネクタ 451"/>
        <xdr:cNvCxnSpPr/>
      </xdr:nvCxnSpPr>
      <xdr:spPr>
        <a:xfrm>
          <a:off x="10388600" y="17007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81844</xdr:rowOff>
    </xdr:from>
    <xdr:ext cx="599010" cy="259045"/>
    <xdr:sp macro="" textlink="">
      <xdr:nvSpPr>
        <xdr:cNvPr id="453" name="土木費最大値テキスト"/>
        <xdr:cNvSpPr txBox="1"/>
      </xdr:nvSpPr>
      <xdr:spPr>
        <a:xfrm>
          <a:off x="10528300" y="15340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922,776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135167</xdr:rowOff>
    </xdr:from>
    <xdr:to>
      <xdr:col>55</xdr:col>
      <xdr:colOff>88900</xdr:colOff>
      <xdr:row>90</xdr:row>
      <xdr:rowOff>135167</xdr:rowOff>
    </xdr:to>
    <xdr:cxnSp macro="">
      <xdr:nvCxnSpPr>
        <xdr:cNvPr id="454" name="直線コネクタ 453"/>
        <xdr:cNvCxnSpPr/>
      </xdr:nvCxnSpPr>
      <xdr:spPr>
        <a:xfrm>
          <a:off x="10388600" y="15565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15232</xdr:rowOff>
    </xdr:from>
    <xdr:to>
      <xdr:col>55</xdr:col>
      <xdr:colOff>0</xdr:colOff>
      <xdr:row>97</xdr:row>
      <xdr:rowOff>52721</xdr:rowOff>
    </xdr:to>
    <xdr:cxnSp macro="">
      <xdr:nvCxnSpPr>
        <xdr:cNvPr id="455" name="直線コネクタ 454"/>
        <xdr:cNvCxnSpPr/>
      </xdr:nvCxnSpPr>
      <xdr:spPr>
        <a:xfrm flipV="1">
          <a:off x="9639300" y="16645882"/>
          <a:ext cx="838200" cy="37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82886</xdr:rowOff>
    </xdr:from>
    <xdr:ext cx="599010" cy="259045"/>
    <xdr:sp macro="" textlink="">
      <xdr:nvSpPr>
        <xdr:cNvPr id="456" name="土木費平均値テキスト"/>
        <xdr:cNvSpPr txBox="1"/>
      </xdr:nvSpPr>
      <xdr:spPr>
        <a:xfrm>
          <a:off x="10528300" y="167135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104459</xdr:rowOff>
    </xdr:from>
    <xdr:to>
      <xdr:col>55</xdr:col>
      <xdr:colOff>50800</xdr:colOff>
      <xdr:row>98</xdr:row>
      <xdr:rowOff>34609</xdr:rowOff>
    </xdr:to>
    <xdr:sp macro="" textlink="">
      <xdr:nvSpPr>
        <xdr:cNvPr id="457" name="フローチャート: 判断 456"/>
        <xdr:cNvSpPr/>
      </xdr:nvSpPr>
      <xdr:spPr>
        <a:xfrm>
          <a:off x="10426700" y="1673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52721</xdr:rowOff>
    </xdr:from>
    <xdr:to>
      <xdr:col>50</xdr:col>
      <xdr:colOff>114300</xdr:colOff>
      <xdr:row>97</xdr:row>
      <xdr:rowOff>100068</xdr:rowOff>
    </xdr:to>
    <xdr:cxnSp macro="">
      <xdr:nvCxnSpPr>
        <xdr:cNvPr id="458" name="直線コネクタ 457"/>
        <xdr:cNvCxnSpPr/>
      </xdr:nvCxnSpPr>
      <xdr:spPr>
        <a:xfrm flipV="1">
          <a:off x="8750300" y="16683371"/>
          <a:ext cx="889000" cy="47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115833</xdr:rowOff>
    </xdr:from>
    <xdr:to>
      <xdr:col>50</xdr:col>
      <xdr:colOff>165100</xdr:colOff>
      <xdr:row>98</xdr:row>
      <xdr:rowOff>45983</xdr:rowOff>
    </xdr:to>
    <xdr:sp macro="" textlink="">
      <xdr:nvSpPr>
        <xdr:cNvPr id="459" name="フローチャート: 判断 458"/>
        <xdr:cNvSpPr/>
      </xdr:nvSpPr>
      <xdr:spPr>
        <a:xfrm>
          <a:off x="9588500" y="167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37110</xdr:rowOff>
    </xdr:from>
    <xdr:ext cx="599010" cy="259045"/>
    <xdr:sp macro="" textlink="">
      <xdr:nvSpPr>
        <xdr:cNvPr id="460" name="テキスト ボックス 459"/>
        <xdr:cNvSpPr txBox="1"/>
      </xdr:nvSpPr>
      <xdr:spPr>
        <a:xfrm>
          <a:off x="9339795" y="16839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71517</xdr:rowOff>
    </xdr:from>
    <xdr:to>
      <xdr:col>45</xdr:col>
      <xdr:colOff>177800</xdr:colOff>
      <xdr:row>97</xdr:row>
      <xdr:rowOff>100068</xdr:rowOff>
    </xdr:to>
    <xdr:cxnSp macro="">
      <xdr:nvCxnSpPr>
        <xdr:cNvPr id="461" name="直線コネクタ 460"/>
        <xdr:cNvCxnSpPr/>
      </xdr:nvCxnSpPr>
      <xdr:spPr>
        <a:xfrm>
          <a:off x="7861300" y="16702167"/>
          <a:ext cx="889000" cy="28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129211</xdr:rowOff>
    </xdr:from>
    <xdr:to>
      <xdr:col>46</xdr:col>
      <xdr:colOff>38100</xdr:colOff>
      <xdr:row>98</xdr:row>
      <xdr:rowOff>59361</xdr:rowOff>
    </xdr:to>
    <xdr:sp macro="" textlink="">
      <xdr:nvSpPr>
        <xdr:cNvPr id="462" name="フローチャート: 判断 461"/>
        <xdr:cNvSpPr/>
      </xdr:nvSpPr>
      <xdr:spPr>
        <a:xfrm>
          <a:off x="8699500" y="1675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50488</xdr:rowOff>
    </xdr:from>
    <xdr:ext cx="599010" cy="259045"/>
    <xdr:sp macro="" textlink="">
      <xdr:nvSpPr>
        <xdr:cNvPr id="463" name="テキスト ボックス 462"/>
        <xdr:cNvSpPr txBox="1"/>
      </xdr:nvSpPr>
      <xdr:spPr>
        <a:xfrm>
          <a:off x="8450795" y="16852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71517</xdr:rowOff>
    </xdr:from>
    <xdr:to>
      <xdr:col>41</xdr:col>
      <xdr:colOff>50800</xdr:colOff>
      <xdr:row>97</xdr:row>
      <xdr:rowOff>123448</xdr:rowOff>
    </xdr:to>
    <xdr:cxnSp macro="">
      <xdr:nvCxnSpPr>
        <xdr:cNvPr id="464" name="直線コネクタ 463"/>
        <xdr:cNvCxnSpPr/>
      </xdr:nvCxnSpPr>
      <xdr:spPr>
        <a:xfrm flipV="1">
          <a:off x="6972300" y="16702167"/>
          <a:ext cx="889000" cy="51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138088</xdr:rowOff>
    </xdr:from>
    <xdr:to>
      <xdr:col>41</xdr:col>
      <xdr:colOff>101600</xdr:colOff>
      <xdr:row>98</xdr:row>
      <xdr:rowOff>68238</xdr:rowOff>
    </xdr:to>
    <xdr:sp macro="" textlink="">
      <xdr:nvSpPr>
        <xdr:cNvPr id="465" name="フローチャート: 判断 464"/>
        <xdr:cNvSpPr/>
      </xdr:nvSpPr>
      <xdr:spPr>
        <a:xfrm>
          <a:off x="7810500" y="1676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59365</xdr:rowOff>
    </xdr:from>
    <xdr:ext cx="599010" cy="259045"/>
    <xdr:sp macro="" textlink="">
      <xdr:nvSpPr>
        <xdr:cNvPr id="466" name="テキスト ボックス 465"/>
        <xdr:cNvSpPr txBox="1"/>
      </xdr:nvSpPr>
      <xdr:spPr>
        <a:xfrm>
          <a:off x="7561795" y="16861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151096</xdr:rowOff>
    </xdr:from>
    <xdr:to>
      <xdr:col>36</xdr:col>
      <xdr:colOff>165100</xdr:colOff>
      <xdr:row>98</xdr:row>
      <xdr:rowOff>81246</xdr:rowOff>
    </xdr:to>
    <xdr:sp macro="" textlink="">
      <xdr:nvSpPr>
        <xdr:cNvPr id="467" name="フローチャート: 判断 466"/>
        <xdr:cNvSpPr/>
      </xdr:nvSpPr>
      <xdr:spPr>
        <a:xfrm>
          <a:off x="6921500" y="16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72373</xdr:rowOff>
    </xdr:from>
    <xdr:ext cx="599010" cy="259045"/>
    <xdr:sp macro="" textlink="">
      <xdr:nvSpPr>
        <xdr:cNvPr id="468" name="テキスト ボックス 467"/>
        <xdr:cNvSpPr txBox="1"/>
      </xdr:nvSpPr>
      <xdr:spPr>
        <a:xfrm>
          <a:off x="6672795" y="16874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135882</xdr:rowOff>
    </xdr:from>
    <xdr:to>
      <xdr:col>55</xdr:col>
      <xdr:colOff>50800</xdr:colOff>
      <xdr:row>97</xdr:row>
      <xdr:rowOff>66032</xdr:rowOff>
    </xdr:to>
    <xdr:sp macro="" textlink="">
      <xdr:nvSpPr>
        <xdr:cNvPr id="474" name="楕円 473"/>
        <xdr:cNvSpPr/>
      </xdr:nvSpPr>
      <xdr:spPr>
        <a:xfrm>
          <a:off x="10426700" y="1659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158759</xdr:rowOff>
    </xdr:from>
    <xdr:ext cx="599010" cy="259045"/>
    <xdr:sp macro="" textlink="">
      <xdr:nvSpPr>
        <xdr:cNvPr id="475" name="土木費該当値テキスト"/>
        <xdr:cNvSpPr txBox="1"/>
      </xdr:nvSpPr>
      <xdr:spPr>
        <a:xfrm>
          <a:off x="10528300" y="16446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1921</xdr:rowOff>
    </xdr:from>
    <xdr:to>
      <xdr:col>50</xdr:col>
      <xdr:colOff>165100</xdr:colOff>
      <xdr:row>97</xdr:row>
      <xdr:rowOff>103521</xdr:rowOff>
    </xdr:to>
    <xdr:sp macro="" textlink="">
      <xdr:nvSpPr>
        <xdr:cNvPr id="476" name="楕円 475"/>
        <xdr:cNvSpPr/>
      </xdr:nvSpPr>
      <xdr:spPr>
        <a:xfrm>
          <a:off x="9588500" y="16632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120048</xdr:rowOff>
    </xdr:from>
    <xdr:ext cx="599010" cy="259045"/>
    <xdr:sp macro="" textlink="">
      <xdr:nvSpPr>
        <xdr:cNvPr id="477" name="テキスト ボックス 476"/>
        <xdr:cNvSpPr txBox="1"/>
      </xdr:nvSpPr>
      <xdr:spPr>
        <a:xfrm>
          <a:off x="9339795" y="16407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49268</xdr:rowOff>
    </xdr:from>
    <xdr:to>
      <xdr:col>46</xdr:col>
      <xdr:colOff>38100</xdr:colOff>
      <xdr:row>97</xdr:row>
      <xdr:rowOff>150868</xdr:rowOff>
    </xdr:to>
    <xdr:sp macro="" textlink="">
      <xdr:nvSpPr>
        <xdr:cNvPr id="478" name="楕円 477"/>
        <xdr:cNvSpPr/>
      </xdr:nvSpPr>
      <xdr:spPr>
        <a:xfrm>
          <a:off x="8699500" y="1667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167395</xdr:rowOff>
    </xdr:from>
    <xdr:ext cx="599010" cy="259045"/>
    <xdr:sp macro="" textlink="">
      <xdr:nvSpPr>
        <xdr:cNvPr id="479" name="テキスト ボックス 478"/>
        <xdr:cNvSpPr txBox="1"/>
      </xdr:nvSpPr>
      <xdr:spPr>
        <a:xfrm>
          <a:off x="8450795" y="16455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20717</xdr:rowOff>
    </xdr:from>
    <xdr:to>
      <xdr:col>41</xdr:col>
      <xdr:colOff>101600</xdr:colOff>
      <xdr:row>97</xdr:row>
      <xdr:rowOff>122317</xdr:rowOff>
    </xdr:to>
    <xdr:sp macro="" textlink="">
      <xdr:nvSpPr>
        <xdr:cNvPr id="480" name="楕円 479"/>
        <xdr:cNvSpPr/>
      </xdr:nvSpPr>
      <xdr:spPr>
        <a:xfrm>
          <a:off x="7810500" y="16651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138844</xdr:rowOff>
    </xdr:from>
    <xdr:ext cx="599010" cy="259045"/>
    <xdr:sp macro="" textlink="">
      <xdr:nvSpPr>
        <xdr:cNvPr id="481" name="テキスト ボックス 480"/>
        <xdr:cNvSpPr txBox="1"/>
      </xdr:nvSpPr>
      <xdr:spPr>
        <a:xfrm>
          <a:off x="7561795" y="16426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72648</xdr:rowOff>
    </xdr:from>
    <xdr:to>
      <xdr:col>36</xdr:col>
      <xdr:colOff>165100</xdr:colOff>
      <xdr:row>98</xdr:row>
      <xdr:rowOff>2798</xdr:rowOff>
    </xdr:to>
    <xdr:sp macro="" textlink="">
      <xdr:nvSpPr>
        <xdr:cNvPr id="482" name="楕円 481"/>
        <xdr:cNvSpPr/>
      </xdr:nvSpPr>
      <xdr:spPr>
        <a:xfrm>
          <a:off x="6921500" y="16703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19325</xdr:rowOff>
    </xdr:from>
    <xdr:ext cx="599010" cy="259045"/>
    <xdr:sp macro="" textlink="">
      <xdr:nvSpPr>
        <xdr:cNvPr id="483" name="テキスト ボックス 482"/>
        <xdr:cNvSpPr txBox="1"/>
      </xdr:nvSpPr>
      <xdr:spPr>
        <a:xfrm>
          <a:off x="6672795" y="16478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148195</xdr:rowOff>
    </xdr:from>
    <xdr:to>
      <xdr:col>85</xdr:col>
      <xdr:colOff>126364</xdr:colOff>
      <xdr:row>38</xdr:row>
      <xdr:rowOff>102488</xdr:rowOff>
    </xdr:to>
    <xdr:cxnSp macro="">
      <xdr:nvCxnSpPr>
        <xdr:cNvPr id="505" name="直線コネクタ 504"/>
        <xdr:cNvCxnSpPr/>
      </xdr:nvCxnSpPr>
      <xdr:spPr>
        <a:xfrm flipV="1">
          <a:off x="16317595" y="5291695"/>
          <a:ext cx="1269" cy="132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106315</xdr:rowOff>
    </xdr:from>
    <xdr:ext cx="469744" cy="259045"/>
    <xdr:sp macro="" textlink="">
      <xdr:nvSpPr>
        <xdr:cNvPr id="506" name="消防費最小値テキスト"/>
        <xdr:cNvSpPr txBox="1"/>
      </xdr:nvSpPr>
      <xdr:spPr>
        <a:xfrm>
          <a:off x="16370300" y="6621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102488</xdr:rowOff>
    </xdr:from>
    <xdr:to>
      <xdr:col>86</xdr:col>
      <xdr:colOff>25400</xdr:colOff>
      <xdr:row>38</xdr:row>
      <xdr:rowOff>102488</xdr:rowOff>
    </xdr:to>
    <xdr:cxnSp macro="">
      <xdr:nvCxnSpPr>
        <xdr:cNvPr id="507" name="直線コネクタ 506"/>
        <xdr:cNvCxnSpPr/>
      </xdr:nvCxnSpPr>
      <xdr:spPr>
        <a:xfrm>
          <a:off x="16230600" y="661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94872</xdr:rowOff>
    </xdr:from>
    <xdr:ext cx="599010" cy="259045"/>
    <xdr:sp macro="" textlink="">
      <xdr:nvSpPr>
        <xdr:cNvPr id="508" name="消防費最大値テキスト"/>
        <xdr:cNvSpPr txBox="1"/>
      </xdr:nvSpPr>
      <xdr:spPr>
        <a:xfrm>
          <a:off x="16370300" y="506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298,142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148195</xdr:rowOff>
    </xdr:from>
    <xdr:to>
      <xdr:col>86</xdr:col>
      <xdr:colOff>25400</xdr:colOff>
      <xdr:row>30</xdr:row>
      <xdr:rowOff>148195</xdr:rowOff>
    </xdr:to>
    <xdr:cxnSp macro="">
      <xdr:nvCxnSpPr>
        <xdr:cNvPr id="509" name="直線コネクタ 508"/>
        <xdr:cNvCxnSpPr/>
      </xdr:nvCxnSpPr>
      <xdr:spPr>
        <a:xfrm>
          <a:off x="16230600" y="529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116273</xdr:rowOff>
    </xdr:from>
    <xdr:to>
      <xdr:col>85</xdr:col>
      <xdr:colOff>127000</xdr:colOff>
      <xdr:row>36</xdr:row>
      <xdr:rowOff>121778</xdr:rowOff>
    </xdr:to>
    <xdr:cxnSp macro="">
      <xdr:nvCxnSpPr>
        <xdr:cNvPr id="510" name="直線コネクタ 509"/>
        <xdr:cNvCxnSpPr/>
      </xdr:nvCxnSpPr>
      <xdr:spPr>
        <a:xfrm flipV="1">
          <a:off x="15481300" y="6288473"/>
          <a:ext cx="838200" cy="5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139615</xdr:rowOff>
    </xdr:from>
    <xdr:ext cx="534377" cy="259045"/>
    <xdr:sp macro="" textlink="">
      <xdr:nvSpPr>
        <xdr:cNvPr id="511" name="消防費平均値テキスト"/>
        <xdr:cNvSpPr txBox="1"/>
      </xdr:nvSpPr>
      <xdr:spPr>
        <a:xfrm>
          <a:off x="16370300" y="6311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161188</xdr:rowOff>
    </xdr:from>
    <xdr:to>
      <xdr:col>85</xdr:col>
      <xdr:colOff>177800</xdr:colOff>
      <xdr:row>37</xdr:row>
      <xdr:rowOff>91338</xdr:rowOff>
    </xdr:to>
    <xdr:sp macro="" textlink="">
      <xdr:nvSpPr>
        <xdr:cNvPr id="512" name="フローチャート: 判断 511"/>
        <xdr:cNvSpPr/>
      </xdr:nvSpPr>
      <xdr:spPr>
        <a:xfrm>
          <a:off x="16268700" y="633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99635</xdr:rowOff>
    </xdr:from>
    <xdr:to>
      <xdr:col>81</xdr:col>
      <xdr:colOff>50800</xdr:colOff>
      <xdr:row>36</xdr:row>
      <xdr:rowOff>121778</xdr:rowOff>
    </xdr:to>
    <xdr:cxnSp macro="">
      <xdr:nvCxnSpPr>
        <xdr:cNvPr id="513" name="直線コネクタ 512"/>
        <xdr:cNvCxnSpPr/>
      </xdr:nvCxnSpPr>
      <xdr:spPr>
        <a:xfrm>
          <a:off x="14592300" y="6100385"/>
          <a:ext cx="889000" cy="193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167913</xdr:rowOff>
    </xdr:from>
    <xdr:to>
      <xdr:col>81</xdr:col>
      <xdr:colOff>101600</xdr:colOff>
      <xdr:row>37</xdr:row>
      <xdr:rowOff>98063</xdr:rowOff>
    </xdr:to>
    <xdr:sp macro="" textlink="">
      <xdr:nvSpPr>
        <xdr:cNvPr id="514" name="フローチャート: 判断 513"/>
        <xdr:cNvSpPr/>
      </xdr:nvSpPr>
      <xdr:spPr>
        <a:xfrm>
          <a:off x="15430500" y="634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89190</xdr:rowOff>
    </xdr:from>
    <xdr:ext cx="534377" cy="259045"/>
    <xdr:sp macro="" textlink="">
      <xdr:nvSpPr>
        <xdr:cNvPr id="515" name="テキスト ボックス 514"/>
        <xdr:cNvSpPr txBox="1"/>
      </xdr:nvSpPr>
      <xdr:spPr>
        <a:xfrm>
          <a:off x="15214111" y="6432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99635</xdr:rowOff>
    </xdr:from>
    <xdr:to>
      <xdr:col>76</xdr:col>
      <xdr:colOff>114300</xdr:colOff>
      <xdr:row>36</xdr:row>
      <xdr:rowOff>143367</xdr:rowOff>
    </xdr:to>
    <xdr:cxnSp macro="">
      <xdr:nvCxnSpPr>
        <xdr:cNvPr id="516" name="直線コネクタ 515"/>
        <xdr:cNvCxnSpPr/>
      </xdr:nvCxnSpPr>
      <xdr:spPr>
        <a:xfrm flipV="1">
          <a:off x="13703300" y="6100385"/>
          <a:ext cx="889000" cy="215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20</xdr:rowOff>
    </xdr:from>
    <xdr:to>
      <xdr:col>76</xdr:col>
      <xdr:colOff>165100</xdr:colOff>
      <xdr:row>37</xdr:row>
      <xdr:rowOff>101620</xdr:rowOff>
    </xdr:to>
    <xdr:sp macro="" textlink="">
      <xdr:nvSpPr>
        <xdr:cNvPr id="517" name="フローチャート: 判断 516"/>
        <xdr:cNvSpPr/>
      </xdr:nvSpPr>
      <xdr:spPr>
        <a:xfrm>
          <a:off x="14541500" y="634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92747</xdr:rowOff>
    </xdr:from>
    <xdr:ext cx="534377" cy="259045"/>
    <xdr:sp macro="" textlink="">
      <xdr:nvSpPr>
        <xdr:cNvPr id="518" name="テキスト ボックス 517"/>
        <xdr:cNvSpPr txBox="1"/>
      </xdr:nvSpPr>
      <xdr:spPr>
        <a:xfrm>
          <a:off x="14325111" y="6436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143367</xdr:rowOff>
    </xdr:from>
    <xdr:to>
      <xdr:col>71</xdr:col>
      <xdr:colOff>177800</xdr:colOff>
      <xdr:row>36</xdr:row>
      <xdr:rowOff>158861</xdr:rowOff>
    </xdr:to>
    <xdr:cxnSp macro="">
      <xdr:nvCxnSpPr>
        <xdr:cNvPr id="519" name="直線コネクタ 518"/>
        <xdr:cNvCxnSpPr/>
      </xdr:nvCxnSpPr>
      <xdr:spPr>
        <a:xfrm flipV="1">
          <a:off x="12814300" y="6315567"/>
          <a:ext cx="889000" cy="15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111929</xdr:rowOff>
    </xdr:from>
    <xdr:to>
      <xdr:col>72</xdr:col>
      <xdr:colOff>38100</xdr:colOff>
      <xdr:row>37</xdr:row>
      <xdr:rowOff>42079</xdr:rowOff>
    </xdr:to>
    <xdr:sp macro="" textlink="">
      <xdr:nvSpPr>
        <xdr:cNvPr id="520" name="フローチャート: 判断 519"/>
        <xdr:cNvSpPr/>
      </xdr:nvSpPr>
      <xdr:spPr>
        <a:xfrm>
          <a:off x="13652500" y="6284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33206</xdr:rowOff>
    </xdr:from>
    <xdr:ext cx="534377" cy="259045"/>
    <xdr:sp macro="" textlink="">
      <xdr:nvSpPr>
        <xdr:cNvPr id="521" name="テキスト ボックス 520"/>
        <xdr:cNvSpPr txBox="1"/>
      </xdr:nvSpPr>
      <xdr:spPr>
        <a:xfrm>
          <a:off x="13436111" y="6376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17924</xdr:rowOff>
    </xdr:from>
    <xdr:to>
      <xdr:col>67</xdr:col>
      <xdr:colOff>101600</xdr:colOff>
      <xdr:row>37</xdr:row>
      <xdr:rowOff>119524</xdr:rowOff>
    </xdr:to>
    <xdr:sp macro="" textlink="">
      <xdr:nvSpPr>
        <xdr:cNvPr id="522" name="フローチャート: 判断 521"/>
        <xdr:cNvSpPr/>
      </xdr:nvSpPr>
      <xdr:spPr>
        <a:xfrm>
          <a:off x="12763500" y="6361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110651</xdr:rowOff>
    </xdr:from>
    <xdr:ext cx="534377" cy="259045"/>
    <xdr:sp macro="" textlink="">
      <xdr:nvSpPr>
        <xdr:cNvPr id="523" name="テキスト ボックス 522"/>
        <xdr:cNvSpPr txBox="1"/>
      </xdr:nvSpPr>
      <xdr:spPr>
        <a:xfrm>
          <a:off x="12547111" y="6454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65473</xdr:rowOff>
    </xdr:from>
    <xdr:to>
      <xdr:col>85</xdr:col>
      <xdr:colOff>177800</xdr:colOff>
      <xdr:row>36</xdr:row>
      <xdr:rowOff>167073</xdr:rowOff>
    </xdr:to>
    <xdr:sp macro="" textlink="">
      <xdr:nvSpPr>
        <xdr:cNvPr id="529" name="楕円 528"/>
        <xdr:cNvSpPr/>
      </xdr:nvSpPr>
      <xdr:spPr>
        <a:xfrm>
          <a:off x="16268700" y="623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88350</xdr:rowOff>
    </xdr:from>
    <xdr:ext cx="534377" cy="259045"/>
    <xdr:sp macro="" textlink="">
      <xdr:nvSpPr>
        <xdr:cNvPr id="530" name="消防費該当値テキスト"/>
        <xdr:cNvSpPr txBox="1"/>
      </xdr:nvSpPr>
      <xdr:spPr>
        <a:xfrm>
          <a:off x="16370300" y="6089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70978</xdr:rowOff>
    </xdr:from>
    <xdr:to>
      <xdr:col>81</xdr:col>
      <xdr:colOff>101600</xdr:colOff>
      <xdr:row>37</xdr:row>
      <xdr:rowOff>1128</xdr:rowOff>
    </xdr:to>
    <xdr:sp macro="" textlink="">
      <xdr:nvSpPr>
        <xdr:cNvPr id="531" name="楕円 530"/>
        <xdr:cNvSpPr/>
      </xdr:nvSpPr>
      <xdr:spPr>
        <a:xfrm>
          <a:off x="15430500" y="624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17655</xdr:rowOff>
    </xdr:from>
    <xdr:ext cx="534377" cy="259045"/>
    <xdr:sp macro="" textlink="">
      <xdr:nvSpPr>
        <xdr:cNvPr id="532" name="テキスト ボックス 531"/>
        <xdr:cNvSpPr txBox="1"/>
      </xdr:nvSpPr>
      <xdr:spPr>
        <a:xfrm>
          <a:off x="15214111" y="6018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48835</xdr:rowOff>
    </xdr:from>
    <xdr:to>
      <xdr:col>76</xdr:col>
      <xdr:colOff>165100</xdr:colOff>
      <xdr:row>35</xdr:row>
      <xdr:rowOff>150435</xdr:rowOff>
    </xdr:to>
    <xdr:sp macro="" textlink="">
      <xdr:nvSpPr>
        <xdr:cNvPr id="533" name="楕円 532"/>
        <xdr:cNvSpPr/>
      </xdr:nvSpPr>
      <xdr:spPr>
        <a:xfrm>
          <a:off x="14541500" y="604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33</xdr:row>
      <xdr:rowOff>166962</xdr:rowOff>
    </xdr:from>
    <xdr:ext cx="599010" cy="259045"/>
    <xdr:sp macro="" textlink="">
      <xdr:nvSpPr>
        <xdr:cNvPr id="534" name="テキスト ボックス 533"/>
        <xdr:cNvSpPr txBox="1"/>
      </xdr:nvSpPr>
      <xdr:spPr>
        <a:xfrm>
          <a:off x="14292795" y="5824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92567</xdr:rowOff>
    </xdr:from>
    <xdr:to>
      <xdr:col>72</xdr:col>
      <xdr:colOff>38100</xdr:colOff>
      <xdr:row>37</xdr:row>
      <xdr:rowOff>22717</xdr:rowOff>
    </xdr:to>
    <xdr:sp macro="" textlink="">
      <xdr:nvSpPr>
        <xdr:cNvPr id="535" name="楕円 534"/>
        <xdr:cNvSpPr/>
      </xdr:nvSpPr>
      <xdr:spPr>
        <a:xfrm>
          <a:off x="13652500" y="6264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39244</xdr:rowOff>
    </xdr:from>
    <xdr:ext cx="534377" cy="259045"/>
    <xdr:sp macro="" textlink="">
      <xdr:nvSpPr>
        <xdr:cNvPr id="536" name="テキスト ボックス 535"/>
        <xdr:cNvSpPr txBox="1"/>
      </xdr:nvSpPr>
      <xdr:spPr>
        <a:xfrm>
          <a:off x="13436111" y="6039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108061</xdr:rowOff>
    </xdr:from>
    <xdr:to>
      <xdr:col>67</xdr:col>
      <xdr:colOff>101600</xdr:colOff>
      <xdr:row>37</xdr:row>
      <xdr:rowOff>38211</xdr:rowOff>
    </xdr:to>
    <xdr:sp macro="" textlink="">
      <xdr:nvSpPr>
        <xdr:cNvPr id="537" name="楕円 536"/>
        <xdr:cNvSpPr/>
      </xdr:nvSpPr>
      <xdr:spPr>
        <a:xfrm>
          <a:off x="12763500" y="628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54738</xdr:rowOff>
    </xdr:from>
    <xdr:ext cx="534377" cy="259045"/>
    <xdr:sp macro="" textlink="">
      <xdr:nvSpPr>
        <xdr:cNvPr id="538" name="テキスト ボックス 537"/>
        <xdr:cNvSpPr txBox="1"/>
      </xdr:nvSpPr>
      <xdr:spPr>
        <a:xfrm>
          <a:off x="12547111" y="6055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9" name="直線コネクタ 54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0" name="テキスト ボックス 54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2" name="テキスト ボックス 551"/>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4" name="テキスト ボックス 55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5" name="直線コネクタ 55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6" name="テキスト ボックス 55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7" name="直線コネクタ 55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8" name="テキスト ボックス 55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0" name="テキスト ボックス 559"/>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108595</xdr:rowOff>
    </xdr:from>
    <xdr:to>
      <xdr:col>85</xdr:col>
      <xdr:colOff>126364</xdr:colOff>
      <xdr:row>58</xdr:row>
      <xdr:rowOff>111990</xdr:rowOff>
    </xdr:to>
    <xdr:cxnSp macro="">
      <xdr:nvCxnSpPr>
        <xdr:cNvPr id="562" name="直線コネクタ 561"/>
        <xdr:cNvCxnSpPr/>
      </xdr:nvCxnSpPr>
      <xdr:spPr>
        <a:xfrm flipV="1">
          <a:off x="16317595" y="8681095"/>
          <a:ext cx="1269" cy="1374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115817</xdr:rowOff>
    </xdr:from>
    <xdr:ext cx="534377" cy="259045"/>
    <xdr:sp macro="" textlink="">
      <xdr:nvSpPr>
        <xdr:cNvPr id="563" name="教育費最小値テキスト"/>
        <xdr:cNvSpPr txBox="1"/>
      </xdr:nvSpPr>
      <xdr:spPr>
        <a:xfrm>
          <a:off x="16370300" y="10059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111990</xdr:rowOff>
    </xdr:from>
    <xdr:to>
      <xdr:col>86</xdr:col>
      <xdr:colOff>25400</xdr:colOff>
      <xdr:row>58</xdr:row>
      <xdr:rowOff>111990</xdr:rowOff>
    </xdr:to>
    <xdr:cxnSp macro="">
      <xdr:nvCxnSpPr>
        <xdr:cNvPr id="564" name="直線コネクタ 563"/>
        <xdr:cNvCxnSpPr/>
      </xdr:nvCxnSpPr>
      <xdr:spPr>
        <a:xfrm>
          <a:off x="16230600" y="10056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55272</xdr:rowOff>
    </xdr:from>
    <xdr:ext cx="599010" cy="259045"/>
    <xdr:sp macro="" textlink="">
      <xdr:nvSpPr>
        <xdr:cNvPr id="565" name="教育費最大値テキスト"/>
        <xdr:cNvSpPr txBox="1"/>
      </xdr:nvSpPr>
      <xdr:spPr>
        <a:xfrm>
          <a:off x="16370300" y="8456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776,328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108595</xdr:rowOff>
    </xdr:from>
    <xdr:to>
      <xdr:col>86</xdr:col>
      <xdr:colOff>25400</xdr:colOff>
      <xdr:row>50</xdr:row>
      <xdr:rowOff>108595</xdr:rowOff>
    </xdr:to>
    <xdr:cxnSp macro="">
      <xdr:nvCxnSpPr>
        <xdr:cNvPr id="566" name="直線コネクタ 565"/>
        <xdr:cNvCxnSpPr/>
      </xdr:nvCxnSpPr>
      <xdr:spPr>
        <a:xfrm>
          <a:off x="16230600" y="8681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19931</xdr:rowOff>
    </xdr:from>
    <xdr:to>
      <xdr:col>85</xdr:col>
      <xdr:colOff>127000</xdr:colOff>
      <xdr:row>58</xdr:row>
      <xdr:rowOff>39343</xdr:rowOff>
    </xdr:to>
    <xdr:cxnSp macro="">
      <xdr:nvCxnSpPr>
        <xdr:cNvPr id="567" name="直線コネクタ 566"/>
        <xdr:cNvCxnSpPr/>
      </xdr:nvCxnSpPr>
      <xdr:spPr>
        <a:xfrm flipV="1">
          <a:off x="15481300" y="9964031"/>
          <a:ext cx="838200" cy="19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53408</xdr:rowOff>
    </xdr:from>
    <xdr:ext cx="599010" cy="259045"/>
    <xdr:sp macro="" textlink="">
      <xdr:nvSpPr>
        <xdr:cNvPr id="568" name="教育費平均値テキスト"/>
        <xdr:cNvSpPr txBox="1"/>
      </xdr:nvSpPr>
      <xdr:spPr>
        <a:xfrm>
          <a:off x="16370300" y="96546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30531</xdr:rowOff>
    </xdr:from>
    <xdr:to>
      <xdr:col>85</xdr:col>
      <xdr:colOff>177800</xdr:colOff>
      <xdr:row>57</xdr:row>
      <xdr:rowOff>132131</xdr:rowOff>
    </xdr:to>
    <xdr:sp macro="" textlink="">
      <xdr:nvSpPr>
        <xdr:cNvPr id="569" name="フローチャート: 判断 568"/>
        <xdr:cNvSpPr/>
      </xdr:nvSpPr>
      <xdr:spPr>
        <a:xfrm>
          <a:off x="16268700" y="980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5622</xdr:rowOff>
    </xdr:from>
    <xdr:to>
      <xdr:col>81</xdr:col>
      <xdr:colOff>50800</xdr:colOff>
      <xdr:row>58</xdr:row>
      <xdr:rowOff>39343</xdr:rowOff>
    </xdr:to>
    <xdr:cxnSp macro="">
      <xdr:nvCxnSpPr>
        <xdr:cNvPr id="570" name="直線コネクタ 569"/>
        <xdr:cNvCxnSpPr/>
      </xdr:nvCxnSpPr>
      <xdr:spPr>
        <a:xfrm>
          <a:off x="14592300" y="9949722"/>
          <a:ext cx="889000" cy="33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75003</xdr:rowOff>
    </xdr:from>
    <xdr:to>
      <xdr:col>81</xdr:col>
      <xdr:colOff>101600</xdr:colOff>
      <xdr:row>58</xdr:row>
      <xdr:rowOff>5153</xdr:rowOff>
    </xdr:to>
    <xdr:sp macro="" textlink="">
      <xdr:nvSpPr>
        <xdr:cNvPr id="571" name="フローチャート: 判断 570"/>
        <xdr:cNvSpPr/>
      </xdr:nvSpPr>
      <xdr:spPr>
        <a:xfrm>
          <a:off x="15430500" y="984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21680</xdr:rowOff>
    </xdr:from>
    <xdr:ext cx="599010" cy="259045"/>
    <xdr:sp macro="" textlink="">
      <xdr:nvSpPr>
        <xdr:cNvPr id="572" name="テキスト ボックス 571"/>
        <xdr:cNvSpPr txBox="1"/>
      </xdr:nvSpPr>
      <xdr:spPr>
        <a:xfrm>
          <a:off x="15181795" y="9622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5622</xdr:rowOff>
    </xdr:from>
    <xdr:to>
      <xdr:col>76</xdr:col>
      <xdr:colOff>114300</xdr:colOff>
      <xdr:row>58</xdr:row>
      <xdr:rowOff>16717</xdr:rowOff>
    </xdr:to>
    <xdr:cxnSp macro="">
      <xdr:nvCxnSpPr>
        <xdr:cNvPr id="573" name="直線コネクタ 572"/>
        <xdr:cNvCxnSpPr/>
      </xdr:nvCxnSpPr>
      <xdr:spPr>
        <a:xfrm flipV="1">
          <a:off x="13703300" y="9949722"/>
          <a:ext cx="889000" cy="11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70962</xdr:rowOff>
    </xdr:from>
    <xdr:to>
      <xdr:col>76</xdr:col>
      <xdr:colOff>165100</xdr:colOff>
      <xdr:row>58</xdr:row>
      <xdr:rowOff>1112</xdr:rowOff>
    </xdr:to>
    <xdr:sp macro="" textlink="">
      <xdr:nvSpPr>
        <xdr:cNvPr id="574" name="フローチャート: 判断 573"/>
        <xdr:cNvSpPr/>
      </xdr:nvSpPr>
      <xdr:spPr>
        <a:xfrm>
          <a:off x="145415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17639</xdr:rowOff>
    </xdr:from>
    <xdr:ext cx="599010" cy="259045"/>
    <xdr:sp macro="" textlink="">
      <xdr:nvSpPr>
        <xdr:cNvPr id="575" name="テキスト ボックス 574"/>
        <xdr:cNvSpPr txBox="1"/>
      </xdr:nvSpPr>
      <xdr:spPr>
        <a:xfrm>
          <a:off x="14292795" y="9618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16717</xdr:rowOff>
    </xdr:from>
    <xdr:to>
      <xdr:col>71</xdr:col>
      <xdr:colOff>177800</xdr:colOff>
      <xdr:row>58</xdr:row>
      <xdr:rowOff>53682</xdr:rowOff>
    </xdr:to>
    <xdr:cxnSp macro="">
      <xdr:nvCxnSpPr>
        <xdr:cNvPr id="576" name="直線コネクタ 575"/>
        <xdr:cNvCxnSpPr/>
      </xdr:nvCxnSpPr>
      <xdr:spPr>
        <a:xfrm flipV="1">
          <a:off x="12814300" y="9960817"/>
          <a:ext cx="889000" cy="36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69658</xdr:rowOff>
    </xdr:from>
    <xdr:to>
      <xdr:col>72</xdr:col>
      <xdr:colOff>38100</xdr:colOff>
      <xdr:row>57</xdr:row>
      <xdr:rowOff>171258</xdr:rowOff>
    </xdr:to>
    <xdr:sp macro="" textlink="">
      <xdr:nvSpPr>
        <xdr:cNvPr id="577" name="フローチャート: 判断 576"/>
        <xdr:cNvSpPr/>
      </xdr:nvSpPr>
      <xdr:spPr>
        <a:xfrm>
          <a:off x="13652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16335</xdr:rowOff>
    </xdr:from>
    <xdr:ext cx="599010" cy="259045"/>
    <xdr:sp macro="" textlink="">
      <xdr:nvSpPr>
        <xdr:cNvPr id="578" name="テキスト ボックス 577"/>
        <xdr:cNvSpPr txBox="1"/>
      </xdr:nvSpPr>
      <xdr:spPr>
        <a:xfrm>
          <a:off x="13403795" y="961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103746</xdr:rowOff>
    </xdr:from>
    <xdr:to>
      <xdr:col>67</xdr:col>
      <xdr:colOff>101600</xdr:colOff>
      <xdr:row>58</xdr:row>
      <xdr:rowOff>33896</xdr:rowOff>
    </xdr:to>
    <xdr:sp macro="" textlink="">
      <xdr:nvSpPr>
        <xdr:cNvPr id="579" name="フローチャート: 判断 578"/>
        <xdr:cNvSpPr/>
      </xdr:nvSpPr>
      <xdr:spPr>
        <a:xfrm>
          <a:off x="12763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50423</xdr:rowOff>
    </xdr:from>
    <xdr:ext cx="599010" cy="259045"/>
    <xdr:sp macro="" textlink="">
      <xdr:nvSpPr>
        <xdr:cNvPr id="580" name="テキスト ボックス 579"/>
        <xdr:cNvSpPr txBox="1"/>
      </xdr:nvSpPr>
      <xdr:spPr>
        <a:xfrm>
          <a:off x="12514795" y="965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140581</xdr:rowOff>
    </xdr:from>
    <xdr:to>
      <xdr:col>85</xdr:col>
      <xdr:colOff>177800</xdr:colOff>
      <xdr:row>58</xdr:row>
      <xdr:rowOff>70731</xdr:rowOff>
    </xdr:to>
    <xdr:sp macro="" textlink="">
      <xdr:nvSpPr>
        <xdr:cNvPr id="586" name="楕円 585"/>
        <xdr:cNvSpPr/>
      </xdr:nvSpPr>
      <xdr:spPr>
        <a:xfrm>
          <a:off x="16268700" y="9913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55508</xdr:rowOff>
    </xdr:from>
    <xdr:ext cx="599010" cy="259045"/>
    <xdr:sp macro="" textlink="">
      <xdr:nvSpPr>
        <xdr:cNvPr id="587" name="教育費該当値テキスト"/>
        <xdr:cNvSpPr txBox="1"/>
      </xdr:nvSpPr>
      <xdr:spPr>
        <a:xfrm>
          <a:off x="16370300" y="9828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159993</xdr:rowOff>
    </xdr:from>
    <xdr:to>
      <xdr:col>81</xdr:col>
      <xdr:colOff>101600</xdr:colOff>
      <xdr:row>58</xdr:row>
      <xdr:rowOff>90143</xdr:rowOff>
    </xdr:to>
    <xdr:sp macro="" textlink="">
      <xdr:nvSpPr>
        <xdr:cNvPr id="588" name="楕円 587"/>
        <xdr:cNvSpPr/>
      </xdr:nvSpPr>
      <xdr:spPr>
        <a:xfrm>
          <a:off x="15430500" y="9932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81270</xdr:rowOff>
    </xdr:from>
    <xdr:ext cx="534377" cy="259045"/>
    <xdr:sp macro="" textlink="">
      <xdr:nvSpPr>
        <xdr:cNvPr id="589" name="テキスト ボックス 588"/>
        <xdr:cNvSpPr txBox="1"/>
      </xdr:nvSpPr>
      <xdr:spPr>
        <a:xfrm>
          <a:off x="15214111" y="1002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126272</xdr:rowOff>
    </xdr:from>
    <xdr:to>
      <xdr:col>76</xdr:col>
      <xdr:colOff>165100</xdr:colOff>
      <xdr:row>58</xdr:row>
      <xdr:rowOff>56422</xdr:rowOff>
    </xdr:to>
    <xdr:sp macro="" textlink="">
      <xdr:nvSpPr>
        <xdr:cNvPr id="590" name="楕円 589"/>
        <xdr:cNvSpPr/>
      </xdr:nvSpPr>
      <xdr:spPr>
        <a:xfrm>
          <a:off x="14541500" y="9898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47549</xdr:rowOff>
    </xdr:from>
    <xdr:ext cx="599010" cy="259045"/>
    <xdr:sp macro="" textlink="">
      <xdr:nvSpPr>
        <xdr:cNvPr id="591" name="テキスト ボックス 590"/>
        <xdr:cNvSpPr txBox="1"/>
      </xdr:nvSpPr>
      <xdr:spPr>
        <a:xfrm>
          <a:off x="14292795" y="9991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137367</xdr:rowOff>
    </xdr:from>
    <xdr:to>
      <xdr:col>72</xdr:col>
      <xdr:colOff>38100</xdr:colOff>
      <xdr:row>58</xdr:row>
      <xdr:rowOff>67517</xdr:rowOff>
    </xdr:to>
    <xdr:sp macro="" textlink="">
      <xdr:nvSpPr>
        <xdr:cNvPr id="592" name="楕円 591"/>
        <xdr:cNvSpPr/>
      </xdr:nvSpPr>
      <xdr:spPr>
        <a:xfrm>
          <a:off x="13652500" y="9910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58644</xdr:rowOff>
    </xdr:from>
    <xdr:ext cx="599010" cy="259045"/>
    <xdr:sp macro="" textlink="">
      <xdr:nvSpPr>
        <xdr:cNvPr id="593" name="テキスト ボックス 592"/>
        <xdr:cNvSpPr txBox="1"/>
      </xdr:nvSpPr>
      <xdr:spPr>
        <a:xfrm>
          <a:off x="13403795" y="10002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2882</xdr:rowOff>
    </xdr:from>
    <xdr:to>
      <xdr:col>67</xdr:col>
      <xdr:colOff>101600</xdr:colOff>
      <xdr:row>58</xdr:row>
      <xdr:rowOff>104482</xdr:rowOff>
    </xdr:to>
    <xdr:sp macro="" textlink="">
      <xdr:nvSpPr>
        <xdr:cNvPr id="594" name="楕円 593"/>
        <xdr:cNvSpPr/>
      </xdr:nvSpPr>
      <xdr:spPr>
        <a:xfrm>
          <a:off x="12763500" y="9946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95609</xdr:rowOff>
    </xdr:from>
    <xdr:ext cx="534377" cy="259045"/>
    <xdr:sp macro="" textlink="">
      <xdr:nvSpPr>
        <xdr:cNvPr id="595" name="テキスト ボックス 594"/>
        <xdr:cNvSpPr txBox="1"/>
      </xdr:nvSpPr>
      <xdr:spPr>
        <a:xfrm>
          <a:off x="12547111" y="10039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9" name="テキスト ボックス 608"/>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1" name="テキスト ボックス 610"/>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92727</xdr:rowOff>
    </xdr:from>
    <xdr:ext cx="685572" cy="259045"/>
    <xdr:sp macro="" textlink="">
      <xdr:nvSpPr>
        <xdr:cNvPr id="615" name="テキスト ボックス 614"/>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7" name="テキスト ボックス 616"/>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154161</xdr:rowOff>
    </xdr:from>
    <xdr:to>
      <xdr:col>85</xdr:col>
      <xdr:colOff>126364</xdr:colOff>
      <xdr:row>79</xdr:row>
      <xdr:rowOff>44450</xdr:rowOff>
    </xdr:to>
    <xdr:cxnSp macro="">
      <xdr:nvCxnSpPr>
        <xdr:cNvPr id="619" name="直線コネクタ 618"/>
        <xdr:cNvCxnSpPr/>
      </xdr:nvCxnSpPr>
      <xdr:spPr>
        <a:xfrm flipV="1">
          <a:off x="16317595" y="12155661"/>
          <a:ext cx="1269" cy="1433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66524</xdr:rowOff>
    </xdr:from>
    <xdr:ext cx="249299" cy="259045"/>
    <xdr:sp macro="" textlink="">
      <xdr:nvSpPr>
        <xdr:cNvPr id="620" name="災害復旧費最小値テキスト"/>
        <xdr:cNvSpPr txBox="1"/>
      </xdr:nvSpPr>
      <xdr:spPr>
        <a:xfrm>
          <a:off x="16370300" y="136110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100838</xdr:rowOff>
    </xdr:from>
    <xdr:ext cx="690189" cy="259045"/>
    <xdr:sp macro="" textlink="">
      <xdr:nvSpPr>
        <xdr:cNvPr id="622" name="災害復旧費最大値テキスト"/>
        <xdr:cNvSpPr txBox="1"/>
      </xdr:nvSpPr>
      <xdr:spPr>
        <a:xfrm>
          <a:off x="16370300" y="1193088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1,128,613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154161</xdr:rowOff>
    </xdr:from>
    <xdr:to>
      <xdr:col>86</xdr:col>
      <xdr:colOff>25400</xdr:colOff>
      <xdr:row>70</xdr:row>
      <xdr:rowOff>154161</xdr:rowOff>
    </xdr:to>
    <xdr:cxnSp macro="">
      <xdr:nvCxnSpPr>
        <xdr:cNvPr id="623" name="直線コネクタ 622"/>
        <xdr:cNvCxnSpPr/>
      </xdr:nvCxnSpPr>
      <xdr:spPr>
        <a:xfrm>
          <a:off x="16230600" y="1215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4" name="直線コネクタ 623"/>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155424</xdr:rowOff>
    </xdr:from>
    <xdr:ext cx="534377" cy="259045"/>
    <xdr:sp macro="" textlink="">
      <xdr:nvSpPr>
        <xdr:cNvPr id="625" name="災害復旧費平均値テキスト"/>
        <xdr:cNvSpPr txBox="1"/>
      </xdr:nvSpPr>
      <xdr:spPr>
        <a:xfrm>
          <a:off x="16370300" y="133570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132547</xdr:rowOff>
    </xdr:from>
    <xdr:to>
      <xdr:col>85</xdr:col>
      <xdr:colOff>177800</xdr:colOff>
      <xdr:row>79</xdr:row>
      <xdr:rowOff>62697</xdr:rowOff>
    </xdr:to>
    <xdr:sp macro="" textlink="">
      <xdr:nvSpPr>
        <xdr:cNvPr id="626" name="フローチャート: 判断 625"/>
        <xdr:cNvSpPr/>
      </xdr:nvSpPr>
      <xdr:spPr>
        <a:xfrm>
          <a:off x="16268700" y="13505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27" name="直線コネクタ 626"/>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131718</xdr:rowOff>
    </xdr:from>
    <xdr:to>
      <xdr:col>81</xdr:col>
      <xdr:colOff>101600</xdr:colOff>
      <xdr:row>79</xdr:row>
      <xdr:rowOff>61868</xdr:rowOff>
    </xdr:to>
    <xdr:sp macro="" textlink="">
      <xdr:nvSpPr>
        <xdr:cNvPr id="628" name="フローチャート: 判断 627"/>
        <xdr:cNvSpPr/>
      </xdr:nvSpPr>
      <xdr:spPr>
        <a:xfrm>
          <a:off x="15430500" y="13504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78395</xdr:rowOff>
    </xdr:from>
    <xdr:ext cx="534377" cy="259045"/>
    <xdr:sp macro="" textlink="">
      <xdr:nvSpPr>
        <xdr:cNvPr id="629" name="テキスト ボックス 628"/>
        <xdr:cNvSpPr txBox="1"/>
      </xdr:nvSpPr>
      <xdr:spPr>
        <a:xfrm>
          <a:off x="15214111" y="13280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0" name="直線コネクタ 629"/>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133102</xdr:rowOff>
    </xdr:from>
    <xdr:to>
      <xdr:col>76</xdr:col>
      <xdr:colOff>165100</xdr:colOff>
      <xdr:row>79</xdr:row>
      <xdr:rowOff>63252</xdr:rowOff>
    </xdr:to>
    <xdr:sp macro="" textlink="">
      <xdr:nvSpPr>
        <xdr:cNvPr id="631" name="フローチャート: 判断 630"/>
        <xdr:cNvSpPr/>
      </xdr:nvSpPr>
      <xdr:spPr>
        <a:xfrm>
          <a:off x="14541500" y="1350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79779</xdr:rowOff>
    </xdr:from>
    <xdr:ext cx="534377" cy="259045"/>
    <xdr:sp macro="" textlink="">
      <xdr:nvSpPr>
        <xdr:cNvPr id="632" name="テキスト ボックス 631"/>
        <xdr:cNvSpPr txBox="1"/>
      </xdr:nvSpPr>
      <xdr:spPr>
        <a:xfrm>
          <a:off x="14325111" y="1328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44397</xdr:rowOff>
    </xdr:from>
    <xdr:to>
      <xdr:col>71</xdr:col>
      <xdr:colOff>177800</xdr:colOff>
      <xdr:row>79</xdr:row>
      <xdr:rowOff>44450</xdr:rowOff>
    </xdr:to>
    <xdr:cxnSp macro="">
      <xdr:nvCxnSpPr>
        <xdr:cNvPr id="633" name="直線コネクタ 632"/>
        <xdr:cNvCxnSpPr/>
      </xdr:nvCxnSpPr>
      <xdr:spPr>
        <a:xfrm>
          <a:off x="12814300" y="13588947"/>
          <a:ext cx="889000" cy="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135145</xdr:rowOff>
    </xdr:from>
    <xdr:to>
      <xdr:col>72</xdr:col>
      <xdr:colOff>38100</xdr:colOff>
      <xdr:row>79</xdr:row>
      <xdr:rowOff>65295</xdr:rowOff>
    </xdr:to>
    <xdr:sp macro="" textlink="">
      <xdr:nvSpPr>
        <xdr:cNvPr id="634" name="フローチャート: 判断 633"/>
        <xdr:cNvSpPr/>
      </xdr:nvSpPr>
      <xdr:spPr>
        <a:xfrm>
          <a:off x="13652500" y="1350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81822</xdr:rowOff>
    </xdr:from>
    <xdr:ext cx="534377" cy="259045"/>
    <xdr:sp macro="" textlink="">
      <xdr:nvSpPr>
        <xdr:cNvPr id="635" name="テキスト ボックス 634"/>
        <xdr:cNvSpPr txBox="1"/>
      </xdr:nvSpPr>
      <xdr:spPr>
        <a:xfrm>
          <a:off x="13436111" y="13283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135826</xdr:rowOff>
    </xdr:from>
    <xdr:to>
      <xdr:col>67</xdr:col>
      <xdr:colOff>101600</xdr:colOff>
      <xdr:row>79</xdr:row>
      <xdr:rowOff>65976</xdr:rowOff>
    </xdr:to>
    <xdr:sp macro="" textlink="">
      <xdr:nvSpPr>
        <xdr:cNvPr id="636" name="フローチャート: 判断 635"/>
        <xdr:cNvSpPr/>
      </xdr:nvSpPr>
      <xdr:spPr>
        <a:xfrm>
          <a:off x="12763500" y="1350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82503</xdr:rowOff>
    </xdr:from>
    <xdr:ext cx="534377" cy="259045"/>
    <xdr:sp macro="" textlink="">
      <xdr:nvSpPr>
        <xdr:cNvPr id="637" name="テキスト ボックス 636"/>
        <xdr:cNvSpPr txBox="1"/>
      </xdr:nvSpPr>
      <xdr:spPr>
        <a:xfrm>
          <a:off x="12547111" y="1328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3" name="楕円 642"/>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110974</xdr:rowOff>
    </xdr:from>
    <xdr:ext cx="249299" cy="259045"/>
    <xdr:sp macro="" textlink="">
      <xdr:nvSpPr>
        <xdr:cNvPr id="644" name="災害復旧費該当値テキスト"/>
        <xdr:cNvSpPr txBox="1"/>
      </xdr:nvSpPr>
      <xdr:spPr>
        <a:xfrm>
          <a:off x="16370300" y="134840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5" name="楕円 644"/>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6" name="テキスト ボックス 645"/>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47" name="楕円 646"/>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48" name="テキスト ボックス 647"/>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49" name="楕円 648"/>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0" name="テキスト ボックス 649"/>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165047</xdr:rowOff>
    </xdr:from>
    <xdr:to>
      <xdr:col>67</xdr:col>
      <xdr:colOff>101600</xdr:colOff>
      <xdr:row>79</xdr:row>
      <xdr:rowOff>95197</xdr:rowOff>
    </xdr:to>
    <xdr:sp macro="" textlink="">
      <xdr:nvSpPr>
        <xdr:cNvPr id="651" name="楕円 650"/>
        <xdr:cNvSpPr/>
      </xdr:nvSpPr>
      <xdr:spPr>
        <a:xfrm>
          <a:off x="12763500" y="13538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86324</xdr:rowOff>
    </xdr:from>
    <xdr:ext cx="313932" cy="259045"/>
    <xdr:sp macro="" textlink="">
      <xdr:nvSpPr>
        <xdr:cNvPr id="652" name="テキスト ボックス 651"/>
        <xdr:cNvSpPr txBox="1"/>
      </xdr:nvSpPr>
      <xdr:spPr>
        <a:xfrm>
          <a:off x="12657333" y="136308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6" name="テキスト ボックス 66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8" name="テキスト ボックス 66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0" name="テキスト ボックス 66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2" name="テキスト ボックス 67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4" name="テキスト ボックス 67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23823</xdr:rowOff>
    </xdr:from>
    <xdr:to>
      <xdr:col>85</xdr:col>
      <xdr:colOff>126364</xdr:colOff>
      <xdr:row>98</xdr:row>
      <xdr:rowOff>151482</xdr:rowOff>
    </xdr:to>
    <xdr:cxnSp macro="">
      <xdr:nvCxnSpPr>
        <xdr:cNvPr id="676" name="直線コネクタ 675"/>
        <xdr:cNvCxnSpPr/>
      </xdr:nvCxnSpPr>
      <xdr:spPr>
        <a:xfrm flipV="1">
          <a:off x="16317595" y="15625773"/>
          <a:ext cx="1269" cy="13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155309</xdr:rowOff>
    </xdr:from>
    <xdr:ext cx="534377" cy="259045"/>
    <xdr:sp macro="" textlink="">
      <xdr:nvSpPr>
        <xdr:cNvPr id="677" name="公債費最小値テキスト"/>
        <xdr:cNvSpPr txBox="1"/>
      </xdr:nvSpPr>
      <xdr:spPr>
        <a:xfrm>
          <a:off x="16370300" y="16957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151482</xdr:rowOff>
    </xdr:from>
    <xdr:to>
      <xdr:col>86</xdr:col>
      <xdr:colOff>25400</xdr:colOff>
      <xdr:row>98</xdr:row>
      <xdr:rowOff>151482</xdr:rowOff>
    </xdr:to>
    <xdr:cxnSp macro="">
      <xdr:nvCxnSpPr>
        <xdr:cNvPr id="678" name="直線コネクタ 677"/>
        <xdr:cNvCxnSpPr/>
      </xdr:nvCxnSpPr>
      <xdr:spPr>
        <a:xfrm>
          <a:off x="16230600" y="16953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141950</xdr:rowOff>
    </xdr:from>
    <xdr:ext cx="599010" cy="259045"/>
    <xdr:sp macro="" textlink="">
      <xdr:nvSpPr>
        <xdr:cNvPr id="679" name="公債費最大値テキスト"/>
        <xdr:cNvSpPr txBox="1"/>
      </xdr:nvSpPr>
      <xdr:spPr>
        <a:xfrm>
          <a:off x="16370300" y="15401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730,828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23823</xdr:rowOff>
    </xdr:from>
    <xdr:to>
      <xdr:col>86</xdr:col>
      <xdr:colOff>25400</xdr:colOff>
      <xdr:row>91</xdr:row>
      <xdr:rowOff>23823</xdr:rowOff>
    </xdr:to>
    <xdr:cxnSp macro="">
      <xdr:nvCxnSpPr>
        <xdr:cNvPr id="680" name="直線コネクタ 679"/>
        <xdr:cNvCxnSpPr/>
      </xdr:nvCxnSpPr>
      <xdr:spPr>
        <a:xfrm>
          <a:off x="16230600" y="15625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139285</xdr:rowOff>
    </xdr:from>
    <xdr:to>
      <xdr:col>85</xdr:col>
      <xdr:colOff>127000</xdr:colOff>
      <xdr:row>96</xdr:row>
      <xdr:rowOff>159342</xdr:rowOff>
    </xdr:to>
    <xdr:cxnSp macro="">
      <xdr:nvCxnSpPr>
        <xdr:cNvPr id="681" name="直線コネクタ 680"/>
        <xdr:cNvCxnSpPr/>
      </xdr:nvCxnSpPr>
      <xdr:spPr>
        <a:xfrm>
          <a:off x="15481300" y="16598485"/>
          <a:ext cx="838200" cy="20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157456</xdr:rowOff>
    </xdr:from>
    <xdr:ext cx="599010" cy="259045"/>
    <xdr:sp macro="" textlink="">
      <xdr:nvSpPr>
        <xdr:cNvPr id="682" name="公債費平均値テキスト"/>
        <xdr:cNvSpPr txBox="1"/>
      </xdr:nvSpPr>
      <xdr:spPr>
        <a:xfrm>
          <a:off x="16370300" y="16616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7579</xdr:rowOff>
    </xdr:from>
    <xdr:to>
      <xdr:col>85</xdr:col>
      <xdr:colOff>177800</xdr:colOff>
      <xdr:row>97</xdr:row>
      <xdr:rowOff>109179</xdr:rowOff>
    </xdr:to>
    <xdr:sp macro="" textlink="">
      <xdr:nvSpPr>
        <xdr:cNvPr id="683" name="フローチャート: 判断 682"/>
        <xdr:cNvSpPr/>
      </xdr:nvSpPr>
      <xdr:spPr>
        <a:xfrm>
          <a:off x="16268700" y="1663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139285</xdr:rowOff>
    </xdr:from>
    <xdr:to>
      <xdr:col>81</xdr:col>
      <xdr:colOff>50800</xdr:colOff>
      <xdr:row>96</xdr:row>
      <xdr:rowOff>139731</xdr:rowOff>
    </xdr:to>
    <xdr:cxnSp macro="">
      <xdr:nvCxnSpPr>
        <xdr:cNvPr id="684" name="直線コネクタ 683"/>
        <xdr:cNvCxnSpPr/>
      </xdr:nvCxnSpPr>
      <xdr:spPr>
        <a:xfrm flipV="1">
          <a:off x="14592300" y="16598485"/>
          <a:ext cx="889000" cy="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10579</xdr:rowOff>
    </xdr:from>
    <xdr:to>
      <xdr:col>81</xdr:col>
      <xdr:colOff>101600</xdr:colOff>
      <xdr:row>97</xdr:row>
      <xdr:rowOff>112179</xdr:rowOff>
    </xdr:to>
    <xdr:sp macro="" textlink="">
      <xdr:nvSpPr>
        <xdr:cNvPr id="685" name="フローチャート: 判断 684"/>
        <xdr:cNvSpPr/>
      </xdr:nvSpPr>
      <xdr:spPr>
        <a:xfrm>
          <a:off x="15430500" y="16641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103306</xdr:rowOff>
    </xdr:from>
    <xdr:ext cx="599010" cy="259045"/>
    <xdr:sp macro="" textlink="">
      <xdr:nvSpPr>
        <xdr:cNvPr id="686" name="テキスト ボックス 685"/>
        <xdr:cNvSpPr txBox="1"/>
      </xdr:nvSpPr>
      <xdr:spPr>
        <a:xfrm>
          <a:off x="15181795" y="16733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139731</xdr:rowOff>
    </xdr:from>
    <xdr:to>
      <xdr:col>76</xdr:col>
      <xdr:colOff>114300</xdr:colOff>
      <xdr:row>96</xdr:row>
      <xdr:rowOff>157293</xdr:rowOff>
    </xdr:to>
    <xdr:cxnSp macro="">
      <xdr:nvCxnSpPr>
        <xdr:cNvPr id="687" name="直線コネクタ 686"/>
        <xdr:cNvCxnSpPr/>
      </xdr:nvCxnSpPr>
      <xdr:spPr>
        <a:xfrm flipV="1">
          <a:off x="13703300" y="16598931"/>
          <a:ext cx="889000" cy="17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36629</xdr:rowOff>
    </xdr:from>
    <xdr:to>
      <xdr:col>76</xdr:col>
      <xdr:colOff>165100</xdr:colOff>
      <xdr:row>97</xdr:row>
      <xdr:rowOff>138229</xdr:rowOff>
    </xdr:to>
    <xdr:sp macro="" textlink="">
      <xdr:nvSpPr>
        <xdr:cNvPr id="688" name="フローチャート: 判断 687"/>
        <xdr:cNvSpPr/>
      </xdr:nvSpPr>
      <xdr:spPr>
        <a:xfrm>
          <a:off x="145415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129356</xdr:rowOff>
    </xdr:from>
    <xdr:ext cx="599010" cy="259045"/>
    <xdr:sp macro="" textlink="">
      <xdr:nvSpPr>
        <xdr:cNvPr id="689" name="テキスト ボックス 688"/>
        <xdr:cNvSpPr txBox="1"/>
      </xdr:nvSpPr>
      <xdr:spPr>
        <a:xfrm>
          <a:off x="14292795" y="16760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156705</xdr:rowOff>
    </xdr:from>
    <xdr:to>
      <xdr:col>71</xdr:col>
      <xdr:colOff>177800</xdr:colOff>
      <xdr:row>96</xdr:row>
      <xdr:rowOff>157293</xdr:rowOff>
    </xdr:to>
    <xdr:cxnSp macro="">
      <xdr:nvCxnSpPr>
        <xdr:cNvPr id="690" name="直線コネクタ 689"/>
        <xdr:cNvCxnSpPr/>
      </xdr:nvCxnSpPr>
      <xdr:spPr>
        <a:xfrm>
          <a:off x="12814300" y="16615905"/>
          <a:ext cx="889000" cy="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50507</xdr:rowOff>
    </xdr:from>
    <xdr:to>
      <xdr:col>72</xdr:col>
      <xdr:colOff>38100</xdr:colOff>
      <xdr:row>97</xdr:row>
      <xdr:rowOff>152107</xdr:rowOff>
    </xdr:to>
    <xdr:sp macro="" textlink="">
      <xdr:nvSpPr>
        <xdr:cNvPr id="691" name="フローチャート: 判断 690"/>
        <xdr:cNvSpPr/>
      </xdr:nvSpPr>
      <xdr:spPr>
        <a:xfrm>
          <a:off x="13652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143234</xdr:rowOff>
    </xdr:from>
    <xdr:ext cx="599010" cy="259045"/>
    <xdr:sp macro="" textlink="">
      <xdr:nvSpPr>
        <xdr:cNvPr id="692" name="テキスト ボックス 691"/>
        <xdr:cNvSpPr txBox="1"/>
      </xdr:nvSpPr>
      <xdr:spPr>
        <a:xfrm>
          <a:off x="13403795" y="16773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58934</xdr:rowOff>
    </xdr:from>
    <xdr:to>
      <xdr:col>67</xdr:col>
      <xdr:colOff>101600</xdr:colOff>
      <xdr:row>97</xdr:row>
      <xdr:rowOff>160534</xdr:rowOff>
    </xdr:to>
    <xdr:sp macro="" textlink="">
      <xdr:nvSpPr>
        <xdr:cNvPr id="693" name="フローチャート: 判断 692"/>
        <xdr:cNvSpPr/>
      </xdr:nvSpPr>
      <xdr:spPr>
        <a:xfrm>
          <a:off x="127635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151661</xdr:rowOff>
    </xdr:from>
    <xdr:ext cx="599010" cy="259045"/>
    <xdr:sp macro="" textlink="">
      <xdr:nvSpPr>
        <xdr:cNvPr id="694" name="テキスト ボックス 693"/>
        <xdr:cNvSpPr txBox="1"/>
      </xdr:nvSpPr>
      <xdr:spPr>
        <a:xfrm>
          <a:off x="12514795" y="16782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108542</xdr:rowOff>
    </xdr:from>
    <xdr:to>
      <xdr:col>85</xdr:col>
      <xdr:colOff>177800</xdr:colOff>
      <xdr:row>97</xdr:row>
      <xdr:rowOff>38692</xdr:rowOff>
    </xdr:to>
    <xdr:sp macro="" textlink="">
      <xdr:nvSpPr>
        <xdr:cNvPr id="700" name="楕円 699"/>
        <xdr:cNvSpPr/>
      </xdr:nvSpPr>
      <xdr:spPr>
        <a:xfrm>
          <a:off x="16268700" y="16567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131419</xdr:rowOff>
    </xdr:from>
    <xdr:ext cx="599010" cy="259045"/>
    <xdr:sp macro="" textlink="">
      <xdr:nvSpPr>
        <xdr:cNvPr id="701" name="公債費該当値テキスト"/>
        <xdr:cNvSpPr txBox="1"/>
      </xdr:nvSpPr>
      <xdr:spPr>
        <a:xfrm>
          <a:off x="16370300" y="16419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88485</xdr:rowOff>
    </xdr:from>
    <xdr:to>
      <xdr:col>81</xdr:col>
      <xdr:colOff>101600</xdr:colOff>
      <xdr:row>97</xdr:row>
      <xdr:rowOff>18635</xdr:rowOff>
    </xdr:to>
    <xdr:sp macro="" textlink="">
      <xdr:nvSpPr>
        <xdr:cNvPr id="702" name="楕円 701"/>
        <xdr:cNvSpPr/>
      </xdr:nvSpPr>
      <xdr:spPr>
        <a:xfrm>
          <a:off x="15430500" y="1654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35162</xdr:rowOff>
    </xdr:from>
    <xdr:ext cx="599010" cy="259045"/>
    <xdr:sp macro="" textlink="">
      <xdr:nvSpPr>
        <xdr:cNvPr id="703" name="テキスト ボックス 702"/>
        <xdr:cNvSpPr txBox="1"/>
      </xdr:nvSpPr>
      <xdr:spPr>
        <a:xfrm>
          <a:off x="15181795" y="16322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88931</xdr:rowOff>
    </xdr:from>
    <xdr:to>
      <xdr:col>76</xdr:col>
      <xdr:colOff>165100</xdr:colOff>
      <xdr:row>97</xdr:row>
      <xdr:rowOff>19081</xdr:rowOff>
    </xdr:to>
    <xdr:sp macro="" textlink="">
      <xdr:nvSpPr>
        <xdr:cNvPr id="704" name="楕円 703"/>
        <xdr:cNvSpPr/>
      </xdr:nvSpPr>
      <xdr:spPr>
        <a:xfrm>
          <a:off x="14541500" y="16548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35608</xdr:rowOff>
    </xdr:from>
    <xdr:ext cx="599010" cy="259045"/>
    <xdr:sp macro="" textlink="">
      <xdr:nvSpPr>
        <xdr:cNvPr id="705" name="テキスト ボックス 704"/>
        <xdr:cNvSpPr txBox="1"/>
      </xdr:nvSpPr>
      <xdr:spPr>
        <a:xfrm>
          <a:off x="14292795" y="16323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106493</xdr:rowOff>
    </xdr:from>
    <xdr:to>
      <xdr:col>72</xdr:col>
      <xdr:colOff>38100</xdr:colOff>
      <xdr:row>97</xdr:row>
      <xdr:rowOff>36643</xdr:rowOff>
    </xdr:to>
    <xdr:sp macro="" textlink="">
      <xdr:nvSpPr>
        <xdr:cNvPr id="706" name="楕円 705"/>
        <xdr:cNvSpPr/>
      </xdr:nvSpPr>
      <xdr:spPr>
        <a:xfrm>
          <a:off x="13652500" y="16565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53170</xdr:rowOff>
    </xdr:from>
    <xdr:ext cx="599010" cy="259045"/>
    <xdr:sp macro="" textlink="">
      <xdr:nvSpPr>
        <xdr:cNvPr id="707" name="テキスト ボックス 706"/>
        <xdr:cNvSpPr txBox="1"/>
      </xdr:nvSpPr>
      <xdr:spPr>
        <a:xfrm>
          <a:off x="13403795" y="16340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105905</xdr:rowOff>
    </xdr:from>
    <xdr:to>
      <xdr:col>67</xdr:col>
      <xdr:colOff>101600</xdr:colOff>
      <xdr:row>97</xdr:row>
      <xdr:rowOff>36055</xdr:rowOff>
    </xdr:to>
    <xdr:sp macro="" textlink="">
      <xdr:nvSpPr>
        <xdr:cNvPr id="708" name="楕円 707"/>
        <xdr:cNvSpPr/>
      </xdr:nvSpPr>
      <xdr:spPr>
        <a:xfrm>
          <a:off x="12763500" y="1656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52582</xdr:rowOff>
    </xdr:from>
    <xdr:ext cx="599010" cy="259045"/>
    <xdr:sp macro="" textlink="">
      <xdr:nvSpPr>
        <xdr:cNvPr id="709" name="テキスト ボックス 708"/>
        <xdr:cNvSpPr txBox="1"/>
      </xdr:nvSpPr>
      <xdr:spPr>
        <a:xfrm>
          <a:off x="12514795" y="16340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3" name="テキスト ボックス 722"/>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5" name="テキスト ボックス 724"/>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7" name="テキスト ボックス 726"/>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29" name="テキスト ボックス 728"/>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1" name="テキスト ボックス 730"/>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7569</xdr:rowOff>
    </xdr:from>
    <xdr:to>
      <xdr:col>116</xdr:col>
      <xdr:colOff>62864</xdr:colOff>
      <xdr:row>39</xdr:row>
      <xdr:rowOff>44450</xdr:rowOff>
    </xdr:to>
    <xdr:cxnSp macro="">
      <xdr:nvCxnSpPr>
        <xdr:cNvPr id="733" name="直線コネクタ 732"/>
        <xdr:cNvCxnSpPr/>
      </xdr:nvCxnSpPr>
      <xdr:spPr>
        <a:xfrm flipV="1">
          <a:off x="22159595" y="5322519"/>
          <a:ext cx="1269" cy="1408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84802</xdr:rowOff>
    </xdr:from>
    <xdr:ext cx="249299" cy="259045"/>
    <xdr:sp macro="" textlink="">
      <xdr:nvSpPr>
        <xdr:cNvPr id="734" name="諸支出金最小値テキスト"/>
        <xdr:cNvSpPr txBox="1"/>
      </xdr:nvSpPr>
      <xdr:spPr>
        <a:xfrm>
          <a:off x="22212300" y="6771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125696</xdr:rowOff>
    </xdr:from>
    <xdr:ext cx="599010" cy="259045"/>
    <xdr:sp macro="" textlink="">
      <xdr:nvSpPr>
        <xdr:cNvPr id="736" name="諸支出金最大値テキスト"/>
        <xdr:cNvSpPr txBox="1"/>
      </xdr:nvSpPr>
      <xdr:spPr>
        <a:xfrm>
          <a:off x="22212300" y="5097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110,904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7569</xdr:rowOff>
    </xdr:from>
    <xdr:to>
      <xdr:col>116</xdr:col>
      <xdr:colOff>152400</xdr:colOff>
      <xdr:row>31</xdr:row>
      <xdr:rowOff>7569</xdr:rowOff>
    </xdr:to>
    <xdr:cxnSp macro="">
      <xdr:nvCxnSpPr>
        <xdr:cNvPr id="737" name="直線コネクタ 736"/>
        <xdr:cNvCxnSpPr/>
      </xdr:nvCxnSpPr>
      <xdr:spPr>
        <a:xfrm>
          <a:off x="22072600" y="5322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8" name="直線コネクタ 73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2252</xdr:rowOff>
    </xdr:from>
    <xdr:ext cx="469744" cy="259045"/>
    <xdr:sp macro="" textlink="">
      <xdr:nvSpPr>
        <xdr:cNvPr id="739" name="諸支出金平均値テキスト"/>
        <xdr:cNvSpPr txBox="1"/>
      </xdr:nvSpPr>
      <xdr:spPr>
        <a:xfrm>
          <a:off x="22212300" y="65173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150825</xdr:rowOff>
    </xdr:from>
    <xdr:to>
      <xdr:col>116</xdr:col>
      <xdr:colOff>114300</xdr:colOff>
      <xdr:row>39</xdr:row>
      <xdr:rowOff>80975</xdr:rowOff>
    </xdr:to>
    <xdr:sp macro="" textlink="">
      <xdr:nvSpPr>
        <xdr:cNvPr id="740" name="フローチャート: 判断 739"/>
        <xdr:cNvSpPr/>
      </xdr:nvSpPr>
      <xdr:spPr>
        <a:xfrm>
          <a:off x="22110700" y="666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1" name="直線コネクタ 74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153695</xdr:rowOff>
    </xdr:from>
    <xdr:to>
      <xdr:col>112</xdr:col>
      <xdr:colOff>38100</xdr:colOff>
      <xdr:row>39</xdr:row>
      <xdr:rowOff>83845</xdr:rowOff>
    </xdr:to>
    <xdr:sp macro="" textlink="">
      <xdr:nvSpPr>
        <xdr:cNvPr id="742" name="フローチャート: 判断 741"/>
        <xdr:cNvSpPr/>
      </xdr:nvSpPr>
      <xdr:spPr>
        <a:xfrm>
          <a:off x="21272500" y="6668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100372</xdr:rowOff>
    </xdr:from>
    <xdr:ext cx="378565" cy="259045"/>
    <xdr:sp macro="" textlink="">
      <xdr:nvSpPr>
        <xdr:cNvPr id="743" name="テキスト ボックス 742"/>
        <xdr:cNvSpPr txBox="1"/>
      </xdr:nvSpPr>
      <xdr:spPr>
        <a:xfrm>
          <a:off x="21134017" y="64440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4" name="直線コネクタ 74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156261</xdr:rowOff>
    </xdr:from>
    <xdr:to>
      <xdr:col>107</xdr:col>
      <xdr:colOff>101600</xdr:colOff>
      <xdr:row>39</xdr:row>
      <xdr:rowOff>86411</xdr:rowOff>
    </xdr:to>
    <xdr:sp macro="" textlink="">
      <xdr:nvSpPr>
        <xdr:cNvPr id="745" name="フローチャート: 判断 744"/>
        <xdr:cNvSpPr/>
      </xdr:nvSpPr>
      <xdr:spPr>
        <a:xfrm>
          <a:off x="20383500" y="667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102938</xdr:rowOff>
    </xdr:from>
    <xdr:ext cx="378565" cy="259045"/>
    <xdr:sp macro="" textlink="">
      <xdr:nvSpPr>
        <xdr:cNvPr id="746" name="テキスト ボックス 745"/>
        <xdr:cNvSpPr txBox="1"/>
      </xdr:nvSpPr>
      <xdr:spPr>
        <a:xfrm>
          <a:off x="20245017" y="6446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7" name="直線コネクタ 74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158610</xdr:rowOff>
    </xdr:from>
    <xdr:to>
      <xdr:col>102</xdr:col>
      <xdr:colOff>165100</xdr:colOff>
      <xdr:row>39</xdr:row>
      <xdr:rowOff>88760</xdr:rowOff>
    </xdr:to>
    <xdr:sp macro="" textlink="">
      <xdr:nvSpPr>
        <xdr:cNvPr id="748" name="フローチャート: 判断 747"/>
        <xdr:cNvSpPr/>
      </xdr:nvSpPr>
      <xdr:spPr>
        <a:xfrm>
          <a:off x="19494500" y="667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105287</xdr:rowOff>
    </xdr:from>
    <xdr:ext cx="378565" cy="259045"/>
    <xdr:sp macro="" textlink="">
      <xdr:nvSpPr>
        <xdr:cNvPr id="749" name="テキスト ボックス 748"/>
        <xdr:cNvSpPr txBox="1"/>
      </xdr:nvSpPr>
      <xdr:spPr>
        <a:xfrm>
          <a:off x="19356017" y="6448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159893</xdr:rowOff>
    </xdr:from>
    <xdr:to>
      <xdr:col>98</xdr:col>
      <xdr:colOff>38100</xdr:colOff>
      <xdr:row>39</xdr:row>
      <xdr:rowOff>90043</xdr:rowOff>
    </xdr:to>
    <xdr:sp macro="" textlink="">
      <xdr:nvSpPr>
        <xdr:cNvPr id="750" name="フローチャート: 判断 749"/>
        <xdr:cNvSpPr/>
      </xdr:nvSpPr>
      <xdr:spPr>
        <a:xfrm>
          <a:off x="18605500" y="66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106570</xdr:rowOff>
    </xdr:from>
    <xdr:ext cx="378565" cy="259045"/>
    <xdr:sp macro="" textlink="">
      <xdr:nvSpPr>
        <xdr:cNvPr id="751" name="テキスト ボックス 750"/>
        <xdr:cNvSpPr txBox="1"/>
      </xdr:nvSpPr>
      <xdr:spPr>
        <a:xfrm>
          <a:off x="18467017" y="64502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7" name="楕円 75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129252</xdr:rowOff>
    </xdr:from>
    <xdr:ext cx="249299" cy="259045"/>
    <xdr:sp macro="" textlink="">
      <xdr:nvSpPr>
        <xdr:cNvPr id="758" name="諸支出金該当値テキスト"/>
        <xdr:cNvSpPr txBox="1"/>
      </xdr:nvSpPr>
      <xdr:spPr>
        <a:xfrm>
          <a:off x="22212300" y="6644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9" name="楕円 75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0" name="テキスト ボックス 759"/>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1" name="楕円 76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2" name="テキスト ボックス 76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3" name="楕円 76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4" name="テキスト ボックス 763"/>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5" name="楕円 76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6" name="テキスト ボックス 765"/>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8" name="テキスト ボックス 77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0" name="テキスト ボックス 77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2" name="直線コネクタ 78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7" name="直線コネクタ 78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9" name="フローチャート: 判断 78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0" name="直線コネクタ 78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1" name="フローチャート: 判断 79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2" name="テキスト ボックス 79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3" name="直線コネクタ 79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4" name="フローチャート: 判断 79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5" name="テキスト ボックス 79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6" name="直線コネクタ 79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7" name="フローチャート: 判断 79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8" name="テキスト ボックス 79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9" name="フローチャート: 判断 79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0" name="テキスト ボックス 79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楕円 80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8" name="楕円 80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9" name="テキスト ボックス 80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0" name="楕円 80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1" name="テキスト ボックス 81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2" name="楕円 81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3" name="テキスト ボックス 81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楕円 81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5" name="テキスト ボックス 81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6" name="正方形/長方形 8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7" name="正方形/長方形 81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8" name="テキスト ボックス 81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mn-lt"/>
              <a:ea typeface="+mn-ea"/>
              <a:cs typeface="+mn-cs"/>
            </a:rPr>
            <a:t>増加項目については、最も大きく変化した項目は</a:t>
          </a:r>
          <a:r>
            <a:rPr kumimoji="1" lang="ja-JP" altLang="en-US" sz="1300" b="0" i="0" baseline="0">
              <a:solidFill>
                <a:schemeClr val="dk1"/>
              </a:solidFill>
              <a:effectLst/>
              <a:latin typeface="+mn-lt"/>
              <a:ea typeface="+mn-ea"/>
              <a:cs typeface="+mn-cs"/>
            </a:rPr>
            <a:t>総務</a:t>
          </a:r>
          <a:r>
            <a:rPr kumimoji="1" lang="ja-JP" altLang="ja-JP" sz="1300" b="0" i="0" baseline="0">
              <a:solidFill>
                <a:schemeClr val="dk1"/>
              </a:solidFill>
              <a:effectLst/>
              <a:latin typeface="+mn-lt"/>
              <a:ea typeface="+mn-ea"/>
              <a:cs typeface="+mn-cs"/>
            </a:rPr>
            <a:t>費の</a:t>
          </a:r>
          <a:r>
            <a:rPr kumimoji="1" lang="en-US" altLang="ja-JP" sz="1300" b="0" i="0" baseline="0">
              <a:solidFill>
                <a:schemeClr val="dk1"/>
              </a:solidFill>
              <a:effectLst/>
              <a:latin typeface="+mn-lt"/>
              <a:ea typeface="+mn-ea"/>
              <a:cs typeface="+mn-cs"/>
            </a:rPr>
            <a:t>33,037</a:t>
          </a:r>
          <a:r>
            <a:rPr kumimoji="1" lang="ja-JP" altLang="ja-JP" sz="1300" b="0" i="0" baseline="0">
              <a:solidFill>
                <a:schemeClr val="dk1"/>
              </a:solidFill>
              <a:effectLst/>
              <a:latin typeface="+mn-lt"/>
              <a:ea typeface="+mn-ea"/>
              <a:cs typeface="+mn-cs"/>
            </a:rPr>
            <a:t>円で、</a:t>
          </a:r>
          <a:r>
            <a:rPr kumimoji="1" lang="ja-JP" altLang="en-US" sz="1300" b="0" i="0" baseline="0">
              <a:solidFill>
                <a:schemeClr val="dk1"/>
              </a:solidFill>
              <a:effectLst/>
              <a:latin typeface="+mn-lt"/>
              <a:ea typeface="+mn-ea"/>
              <a:cs typeface="+mn-cs"/>
            </a:rPr>
            <a:t>令和</a:t>
          </a:r>
          <a:r>
            <a:rPr kumimoji="1" lang="en-US" altLang="ja-JP" sz="1300" b="0" i="0" baseline="0">
              <a:solidFill>
                <a:schemeClr val="dk1"/>
              </a:solidFill>
              <a:effectLst/>
              <a:latin typeface="+mn-lt"/>
              <a:ea typeface="+mn-ea"/>
              <a:cs typeface="+mn-cs"/>
            </a:rPr>
            <a:t>5</a:t>
          </a:r>
          <a:r>
            <a:rPr kumimoji="1" lang="ja-JP" altLang="en-US" sz="1300" b="0" i="0" baseline="0">
              <a:solidFill>
                <a:schemeClr val="dk1"/>
              </a:solidFill>
              <a:effectLst/>
              <a:latin typeface="+mn-lt"/>
              <a:ea typeface="+mn-ea"/>
              <a:cs typeface="+mn-cs"/>
            </a:rPr>
            <a:t>年度に副町長を新たに配置したことや、ゼロカーボン推進事業、物価高騰対策事業を実施したことが要因として挙げられます</a:t>
          </a:r>
          <a:r>
            <a:rPr kumimoji="1" lang="ja-JP" altLang="ja-JP" sz="1300" b="0" i="0" baseline="0">
              <a:solidFill>
                <a:schemeClr val="dk1"/>
              </a:solidFill>
              <a:effectLst/>
              <a:latin typeface="+mn-lt"/>
              <a:ea typeface="+mn-ea"/>
              <a:cs typeface="+mn-cs"/>
            </a:rPr>
            <a:t>。次いで大きく増額しているのは農林水産業費で</a:t>
          </a:r>
          <a:r>
            <a:rPr kumimoji="1" lang="en-US" altLang="ja-JP" sz="1300" b="0" i="0" baseline="0">
              <a:solidFill>
                <a:schemeClr val="dk1"/>
              </a:solidFill>
              <a:effectLst/>
              <a:latin typeface="+mn-lt"/>
              <a:ea typeface="+mn-ea"/>
              <a:cs typeface="+mn-cs"/>
            </a:rPr>
            <a:t>26,298</a:t>
          </a:r>
          <a:r>
            <a:rPr kumimoji="1" lang="ja-JP" altLang="ja-JP" sz="1300" b="0" i="0" baseline="0">
              <a:solidFill>
                <a:schemeClr val="dk1"/>
              </a:solidFill>
              <a:effectLst/>
              <a:latin typeface="+mn-lt"/>
              <a:ea typeface="+mn-ea"/>
              <a:cs typeface="+mn-cs"/>
            </a:rPr>
            <a:t>円の増額となっている。要因は</a:t>
          </a:r>
          <a:r>
            <a:rPr kumimoji="1" lang="ja-JP" altLang="en-US" sz="1300" b="0" i="0" baseline="0">
              <a:solidFill>
                <a:schemeClr val="dk1"/>
              </a:solidFill>
              <a:effectLst/>
              <a:latin typeface="+mn-lt"/>
              <a:ea typeface="+mn-ea"/>
              <a:cs typeface="+mn-cs"/>
            </a:rPr>
            <a:t>性質別歳出決算分析表でも記述したとおり、国の「産地生産基盤パワーアップ事業」が採択されたことにより</a:t>
          </a:r>
          <a:r>
            <a:rPr kumimoji="1" lang="ja-JP" altLang="ja-JP" sz="1300" b="0" i="0" baseline="0">
              <a:solidFill>
                <a:schemeClr val="dk1"/>
              </a:solidFill>
              <a:effectLst/>
              <a:latin typeface="+mn-lt"/>
              <a:ea typeface="+mn-ea"/>
              <a:cs typeface="+mn-cs"/>
            </a:rPr>
            <a:t>増加したためである。</a:t>
          </a:r>
          <a:endParaRPr lang="ja-JP" altLang="ja-JP" sz="1300">
            <a:effectLst/>
          </a:endParaRPr>
        </a:p>
        <a:p>
          <a:pPr eaLnBrk="1" fontAlgn="auto" latinLnBrk="0" hangingPunct="1"/>
          <a:r>
            <a:rPr kumimoji="1" lang="ja-JP" altLang="ja-JP" sz="1300" b="0" i="0" baseline="0">
              <a:solidFill>
                <a:schemeClr val="dk1"/>
              </a:solidFill>
              <a:effectLst/>
              <a:latin typeface="+mn-lt"/>
              <a:ea typeface="+mn-ea"/>
              <a:cs typeface="+mn-cs"/>
            </a:rPr>
            <a:t>減少項目では最も大きく変化した項目は</a:t>
          </a:r>
          <a:r>
            <a:rPr kumimoji="1" lang="ja-JP" altLang="en-US" sz="1300" b="0" i="0" baseline="0">
              <a:solidFill>
                <a:schemeClr val="dk1"/>
              </a:solidFill>
              <a:effectLst/>
              <a:latin typeface="+mn-lt"/>
              <a:ea typeface="+mn-ea"/>
              <a:cs typeface="+mn-cs"/>
            </a:rPr>
            <a:t>商工</a:t>
          </a:r>
          <a:r>
            <a:rPr kumimoji="1" lang="ja-JP" altLang="ja-JP" sz="1300" b="0" i="0" baseline="0">
              <a:solidFill>
                <a:schemeClr val="dk1"/>
              </a:solidFill>
              <a:effectLst/>
              <a:latin typeface="+mn-lt"/>
              <a:ea typeface="+mn-ea"/>
              <a:cs typeface="+mn-cs"/>
            </a:rPr>
            <a:t>費で</a:t>
          </a:r>
          <a:r>
            <a:rPr kumimoji="1" lang="en-US" altLang="ja-JP" sz="1300" b="0" i="0" baseline="0">
              <a:solidFill>
                <a:schemeClr val="dk1"/>
              </a:solidFill>
              <a:effectLst/>
              <a:latin typeface="+mn-lt"/>
              <a:ea typeface="+mn-ea"/>
              <a:cs typeface="+mn-cs"/>
            </a:rPr>
            <a:t>12,204</a:t>
          </a:r>
          <a:r>
            <a:rPr kumimoji="1" lang="ja-JP" altLang="ja-JP" sz="1300" b="0" i="0" baseline="0">
              <a:solidFill>
                <a:schemeClr val="dk1"/>
              </a:solidFill>
              <a:effectLst/>
              <a:latin typeface="+mn-lt"/>
              <a:ea typeface="+mn-ea"/>
              <a:cs typeface="+mn-cs"/>
            </a:rPr>
            <a:t>円の減額となっている。要因は</a:t>
          </a:r>
          <a:r>
            <a:rPr kumimoji="1" lang="ja-JP" altLang="en-US" sz="1300" b="0" i="0" baseline="0">
              <a:solidFill>
                <a:schemeClr val="dk1"/>
              </a:solidFill>
              <a:effectLst/>
              <a:latin typeface="+mn-lt"/>
              <a:ea typeface="+mn-ea"/>
              <a:cs typeface="+mn-cs"/>
            </a:rPr>
            <a:t>中山峠物産館や高原ホテルに係る改修工事</a:t>
          </a:r>
          <a:r>
            <a:rPr kumimoji="1" lang="ja-JP" altLang="ja-JP" sz="1300" b="0" i="0" baseline="0">
              <a:solidFill>
                <a:schemeClr val="dk1"/>
              </a:solidFill>
              <a:effectLst/>
              <a:latin typeface="+mn-lt"/>
              <a:ea typeface="+mn-ea"/>
              <a:cs typeface="+mn-cs"/>
            </a:rPr>
            <a:t>が完了したためである。次いで大きな変化のあった項目</a:t>
          </a:r>
          <a:r>
            <a:rPr kumimoji="1" lang="ja-JP" altLang="en-US" sz="1300" b="0" i="0" baseline="0">
              <a:solidFill>
                <a:schemeClr val="dk1"/>
              </a:solidFill>
              <a:effectLst/>
              <a:latin typeface="+mn-lt"/>
              <a:ea typeface="+mn-ea"/>
              <a:cs typeface="+mn-cs"/>
            </a:rPr>
            <a:t>は公債費</a:t>
          </a:r>
          <a:r>
            <a:rPr kumimoji="1" lang="ja-JP" altLang="ja-JP" sz="1300" b="0" i="0" baseline="0">
              <a:solidFill>
                <a:schemeClr val="dk1"/>
              </a:solidFill>
              <a:effectLst/>
              <a:latin typeface="+mn-lt"/>
              <a:ea typeface="+mn-ea"/>
              <a:cs typeface="+mn-cs"/>
            </a:rPr>
            <a:t>で</a:t>
          </a:r>
          <a:r>
            <a:rPr kumimoji="1" lang="en-US" altLang="ja-JP" sz="1300" b="0" i="0" baseline="0">
              <a:solidFill>
                <a:schemeClr val="dk1"/>
              </a:solidFill>
              <a:effectLst/>
              <a:latin typeface="+mn-lt"/>
              <a:ea typeface="+mn-ea"/>
              <a:cs typeface="+mn-cs"/>
            </a:rPr>
            <a:t>10,529</a:t>
          </a:r>
          <a:r>
            <a:rPr kumimoji="1" lang="ja-JP" altLang="ja-JP" sz="1300" b="0" i="0" baseline="0">
              <a:solidFill>
                <a:schemeClr val="dk1"/>
              </a:solidFill>
              <a:effectLst/>
              <a:latin typeface="+mn-lt"/>
              <a:ea typeface="+mn-ea"/>
              <a:cs typeface="+mn-cs"/>
            </a:rPr>
            <a:t>円の減額となっている。要因は</a:t>
          </a:r>
          <a:r>
            <a:rPr kumimoji="1" lang="ja-JP" altLang="en-US" sz="1300" b="0" i="0" baseline="0">
              <a:solidFill>
                <a:schemeClr val="dk1"/>
              </a:solidFill>
              <a:effectLst/>
              <a:latin typeface="+mn-lt"/>
              <a:ea typeface="+mn-ea"/>
              <a:cs typeface="+mn-cs"/>
            </a:rPr>
            <a:t>平成</a:t>
          </a:r>
          <a:r>
            <a:rPr kumimoji="1" lang="en-US" altLang="ja-JP" sz="1300" b="0" i="0" baseline="0">
              <a:solidFill>
                <a:schemeClr val="dk1"/>
              </a:solidFill>
              <a:effectLst/>
              <a:latin typeface="+mn-lt"/>
              <a:ea typeface="+mn-ea"/>
              <a:cs typeface="+mn-cs"/>
            </a:rPr>
            <a:t>15</a:t>
          </a:r>
          <a:r>
            <a:rPr kumimoji="1" lang="ja-JP" altLang="en-US" sz="1300" b="0" i="0" baseline="0">
              <a:solidFill>
                <a:schemeClr val="dk1"/>
              </a:solidFill>
              <a:effectLst/>
              <a:latin typeface="+mn-lt"/>
              <a:ea typeface="+mn-ea"/>
              <a:cs typeface="+mn-cs"/>
            </a:rPr>
            <a:t>年度に借り入れた臨時財政対策債や平成</a:t>
          </a:r>
          <a:r>
            <a:rPr kumimoji="1" lang="en-US" altLang="ja-JP" sz="1300" b="0" i="0" baseline="0">
              <a:solidFill>
                <a:schemeClr val="dk1"/>
              </a:solidFill>
              <a:effectLst/>
              <a:latin typeface="+mn-lt"/>
              <a:ea typeface="+mn-ea"/>
              <a:cs typeface="+mn-cs"/>
            </a:rPr>
            <a:t>25</a:t>
          </a:r>
          <a:r>
            <a:rPr kumimoji="1" lang="ja-JP" altLang="en-US" sz="1300" b="0" i="0" baseline="0">
              <a:solidFill>
                <a:schemeClr val="dk1"/>
              </a:solidFill>
              <a:effectLst/>
              <a:latin typeface="+mn-lt"/>
              <a:ea typeface="+mn-ea"/>
              <a:cs typeface="+mn-cs"/>
            </a:rPr>
            <a:t>年度に借り入れた辺地対策事業債の償還完了によるものとなっている</a:t>
          </a:r>
          <a:r>
            <a:rPr kumimoji="1" lang="ja-JP" altLang="ja-JP" sz="1300" b="0" i="0" baseline="0">
              <a:solidFill>
                <a:schemeClr val="dk1"/>
              </a:solidFill>
              <a:effectLst/>
              <a:latin typeface="+mn-lt"/>
              <a:ea typeface="+mn-ea"/>
              <a:cs typeface="+mn-cs"/>
            </a:rPr>
            <a:t>。</a:t>
          </a:r>
          <a:endParaRPr lang="ja-JP" altLang="ja-JP" sz="1300">
            <a:effectLst/>
          </a:endParaRPr>
        </a:p>
        <a:p>
          <a:pPr eaLnBrk="1" fontAlgn="auto" latinLnBrk="0" hangingPunct="1"/>
          <a:r>
            <a:rPr kumimoji="1" lang="ja-JP" altLang="ja-JP" sz="1300">
              <a:solidFill>
                <a:schemeClr val="dk1"/>
              </a:solidFill>
              <a:effectLst/>
              <a:latin typeface="+mn-lt"/>
              <a:ea typeface="+mn-ea"/>
              <a:cs typeface="+mn-cs"/>
            </a:rPr>
            <a:t>昨年度と比較し歳出</a:t>
          </a:r>
          <a:r>
            <a:rPr kumimoji="1" lang="ja-JP" altLang="en-US" sz="1300">
              <a:solidFill>
                <a:schemeClr val="dk1"/>
              </a:solidFill>
              <a:effectLst/>
              <a:latin typeface="+mn-lt"/>
              <a:ea typeface="+mn-ea"/>
              <a:cs typeface="+mn-cs"/>
            </a:rPr>
            <a:t>総額は増加しているが歳入総額も同様に増加しているため</a:t>
          </a:r>
          <a:r>
            <a:rPr kumimoji="1" lang="ja-JP" altLang="ja-JP" sz="1300">
              <a:solidFill>
                <a:schemeClr val="dk1"/>
              </a:solidFill>
              <a:effectLst/>
              <a:latin typeface="+mn-lt"/>
              <a:ea typeface="+mn-ea"/>
              <a:cs typeface="+mn-cs"/>
            </a:rPr>
            <a:t>、今後も</a:t>
          </a:r>
          <a:r>
            <a:rPr kumimoji="1" lang="ja-JP" altLang="en-US" sz="1300">
              <a:solidFill>
                <a:schemeClr val="dk1"/>
              </a:solidFill>
              <a:effectLst/>
              <a:latin typeface="+mn-lt"/>
              <a:ea typeface="+mn-ea"/>
              <a:cs typeface="+mn-cs"/>
            </a:rPr>
            <a:t>財源を伴う事業の運営を実施し</a:t>
          </a:r>
          <a:r>
            <a:rPr kumimoji="1" lang="ja-JP" altLang="ja-JP" sz="1300">
              <a:solidFill>
                <a:schemeClr val="dk1"/>
              </a:solidFill>
              <a:effectLst/>
              <a:latin typeface="+mn-lt"/>
              <a:ea typeface="+mn-ea"/>
              <a:cs typeface="+mn-cs"/>
            </a:rPr>
            <a:t>適正な財政運営に努める。</a:t>
          </a:r>
          <a:endParaRPr kumimoji="1" lang="en-US" altLang="ja-JP" sz="1300">
            <a:solidFill>
              <a:schemeClr val="dk1"/>
            </a:solidFill>
            <a:effectLst/>
            <a:latin typeface="+mn-lt"/>
            <a:ea typeface="+mn-ea"/>
            <a:cs typeface="+mn-cs"/>
          </a:endParaRPr>
        </a:p>
        <a:p>
          <a:pPr eaLnBrk="1" fontAlgn="auto" latinLnBrk="0" hangingPunct="1"/>
          <a:endParaRPr lang="ja-JP" altLang="ja-JP" sz="13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北海道喜茂別町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昨年度と比較し実質収支額は▲</a:t>
          </a:r>
          <a:r>
            <a:rPr kumimoji="1" lang="en-US" altLang="ja-JP" sz="1300">
              <a:solidFill>
                <a:schemeClr val="dk1"/>
              </a:solidFill>
              <a:effectLst/>
              <a:latin typeface="+mn-lt"/>
              <a:ea typeface="+mn-ea"/>
              <a:cs typeface="+mn-cs"/>
            </a:rPr>
            <a:t>3,545</a:t>
          </a:r>
          <a:r>
            <a:rPr kumimoji="1" lang="ja-JP" altLang="ja-JP" sz="1300">
              <a:solidFill>
                <a:schemeClr val="dk1"/>
              </a:solidFill>
              <a:effectLst/>
              <a:latin typeface="+mn-lt"/>
              <a:ea typeface="+mn-ea"/>
              <a:cs typeface="+mn-cs"/>
            </a:rPr>
            <a:t>千円で</a:t>
          </a:r>
          <a:r>
            <a:rPr kumimoji="1" lang="en-US" altLang="ja-JP" sz="1300">
              <a:solidFill>
                <a:schemeClr val="dk1"/>
              </a:solidFill>
              <a:effectLst/>
              <a:latin typeface="+mn-lt"/>
              <a:ea typeface="+mn-ea"/>
              <a:cs typeface="+mn-cs"/>
            </a:rPr>
            <a:t>0.17</a:t>
          </a:r>
          <a:r>
            <a:rPr kumimoji="1" lang="ja-JP" altLang="ja-JP" sz="1300">
              <a:solidFill>
                <a:schemeClr val="dk1"/>
              </a:solidFill>
              <a:effectLst/>
              <a:latin typeface="+mn-lt"/>
              <a:ea typeface="+mn-ea"/>
              <a:cs typeface="+mn-cs"/>
            </a:rPr>
            <a:t>ポイントの減、実質単年度収支も▲</a:t>
          </a:r>
          <a:r>
            <a:rPr kumimoji="1" lang="en-US" altLang="ja-JP" sz="1300">
              <a:solidFill>
                <a:schemeClr val="dk1"/>
              </a:solidFill>
              <a:effectLst/>
              <a:latin typeface="+mn-lt"/>
              <a:ea typeface="+mn-ea"/>
              <a:cs typeface="+mn-cs"/>
            </a:rPr>
            <a:t>13,503</a:t>
          </a:r>
          <a:r>
            <a:rPr kumimoji="1" lang="ja-JP" altLang="ja-JP" sz="1300">
              <a:solidFill>
                <a:schemeClr val="dk1"/>
              </a:solidFill>
              <a:effectLst/>
              <a:latin typeface="+mn-lt"/>
              <a:ea typeface="+mn-ea"/>
              <a:cs typeface="+mn-cs"/>
            </a:rPr>
            <a:t>千円で</a:t>
          </a:r>
          <a:r>
            <a:rPr kumimoji="1" lang="en-US" altLang="ja-JP" sz="1300">
              <a:solidFill>
                <a:schemeClr val="dk1"/>
              </a:solidFill>
              <a:effectLst/>
              <a:latin typeface="+mn-lt"/>
              <a:ea typeface="+mn-ea"/>
              <a:cs typeface="+mn-cs"/>
            </a:rPr>
            <a:t>0.3</a:t>
          </a:r>
          <a:r>
            <a:rPr kumimoji="1" lang="ja-JP" altLang="ja-JP" sz="1300">
              <a:solidFill>
                <a:schemeClr val="dk1"/>
              </a:solidFill>
              <a:effectLst/>
              <a:latin typeface="+mn-lt"/>
              <a:ea typeface="+mn-ea"/>
              <a:cs typeface="+mn-cs"/>
            </a:rPr>
            <a:t>ポイントナのマイナスとなった</a:t>
          </a:r>
          <a:r>
            <a:rPr kumimoji="1" lang="ja-JP" altLang="en-US" sz="1300">
              <a:solidFill>
                <a:schemeClr val="dk1"/>
              </a:solidFill>
              <a:effectLst/>
              <a:latin typeface="+mn-lt"/>
              <a:ea typeface="+mn-ea"/>
              <a:cs typeface="+mn-cs"/>
            </a:rPr>
            <a:t>。</a:t>
          </a:r>
          <a:endParaRPr kumimoji="1" lang="en-US" altLang="ja-JP" sz="1300">
            <a:solidFill>
              <a:schemeClr val="dk1"/>
            </a:solidFill>
            <a:effectLst/>
            <a:latin typeface="+mn-lt"/>
            <a:ea typeface="+mn-ea"/>
            <a:cs typeface="+mn-cs"/>
          </a:endParaRPr>
        </a:p>
        <a:p>
          <a:r>
            <a:rPr kumimoji="1" lang="ja-JP" altLang="ja-JP" sz="1300">
              <a:solidFill>
                <a:schemeClr val="dk1"/>
              </a:solidFill>
              <a:effectLst/>
              <a:latin typeface="+mn-lt"/>
              <a:ea typeface="+mn-ea"/>
              <a:cs typeface="+mn-cs"/>
            </a:rPr>
            <a:t>財政調整基金については</a:t>
          </a:r>
          <a:r>
            <a:rPr kumimoji="1" lang="en-US" altLang="ja-JP" sz="1300">
              <a:solidFill>
                <a:schemeClr val="dk1"/>
              </a:solidFill>
              <a:effectLst/>
              <a:latin typeface="+mn-lt"/>
              <a:ea typeface="+mn-ea"/>
              <a:cs typeface="+mn-cs"/>
            </a:rPr>
            <a:t>21,803</a:t>
          </a:r>
          <a:r>
            <a:rPr kumimoji="1" lang="ja-JP" altLang="ja-JP" sz="1300">
              <a:solidFill>
                <a:schemeClr val="dk1"/>
              </a:solidFill>
              <a:effectLst/>
              <a:latin typeface="+mn-lt"/>
              <a:ea typeface="+mn-ea"/>
              <a:cs typeface="+mn-cs"/>
            </a:rPr>
            <a:t>千円積立て</a:t>
          </a:r>
          <a:r>
            <a:rPr kumimoji="1" lang="ja-JP" altLang="en-US" sz="1300">
              <a:solidFill>
                <a:schemeClr val="dk1"/>
              </a:solidFill>
              <a:effectLst/>
              <a:latin typeface="+mn-lt"/>
              <a:ea typeface="+mn-ea"/>
              <a:cs typeface="+mn-cs"/>
            </a:rPr>
            <a:t>たが</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令和</a:t>
          </a:r>
          <a:r>
            <a:rPr kumimoji="1" lang="en-US" altLang="ja-JP" sz="1300">
              <a:solidFill>
                <a:schemeClr val="dk1"/>
              </a:solidFill>
              <a:effectLst/>
              <a:latin typeface="+mn-lt"/>
              <a:ea typeface="+mn-ea"/>
              <a:cs typeface="+mn-cs"/>
            </a:rPr>
            <a:t>2</a:t>
          </a:r>
          <a:r>
            <a:rPr kumimoji="1" lang="ja-JP" altLang="en-US" sz="1300">
              <a:solidFill>
                <a:schemeClr val="dk1"/>
              </a:solidFill>
              <a:effectLst/>
              <a:latin typeface="+mn-lt"/>
              <a:ea typeface="+mn-ea"/>
              <a:cs typeface="+mn-cs"/>
            </a:rPr>
            <a:t>年度以来</a:t>
          </a:r>
          <a:r>
            <a:rPr kumimoji="1" lang="en-US" altLang="ja-JP" sz="1300">
              <a:solidFill>
                <a:schemeClr val="dk1"/>
              </a:solidFill>
              <a:effectLst/>
              <a:latin typeface="+mn-lt"/>
              <a:ea typeface="+mn-ea"/>
              <a:cs typeface="+mn-cs"/>
            </a:rPr>
            <a:t>2</a:t>
          </a:r>
          <a:r>
            <a:rPr kumimoji="1" lang="ja-JP" altLang="en-US" sz="1300">
              <a:solidFill>
                <a:schemeClr val="dk1"/>
              </a:solidFill>
              <a:effectLst/>
              <a:latin typeface="+mn-lt"/>
              <a:ea typeface="+mn-ea"/>
              <a:cs typeface="+mn-cs"/>
            </a:rPr>
            <a:t>期振りに</a:t>
          </a:r>
          <a:r>
            <a:rPr kumimoji="1" lang="en-US" altLang="ja-JP" sz="1300">
              <a:solidFill>
                <a:schemeClr val="dk1"/>
              </a:solidFill>
              <a:effectLst/>
              <a:latin typeface="+mn-lt"/>
              <a:ea typeface="+mn-ea"/>
              <a:cs typeface="+mn-cs"/>
            </a:rPr>
            <a:t>40,808</a:t>
          </a:r>
          <a:r>
            <a:rPr kumimoji="1" lang="ja-JP" altLang="en-US" sz="1300">
              <a:solidFill>
                <a:schemeClr val="dk1"/>
              </a:solidFill>
              <a:effectLst/>
              <a:latin typeface="+mn-lt"/>
              <a:ea typeface="+mn-ea"/>
              <a:cs typeface="+mn-cs"/>
            </a:rPr>
            <a:t>千円の繰入れとなり</a:t>
          </a:r>
          <a:r>
            <a:rPr kumimoji="1" lang="en-US" altLang="ja-JP" sz="1300">
              <a:solidFill>
                <a:schemeClr val="dk1"/>
              </a:solidFill>
              <a:effectLst/>
              <a:latin typeface="+mn-lt"/>
              <a:ea typeface="+mn-ea"/>
              <a:cs typeface="+mn-cs"/>
            </a:rPr>
            <a:t>0.88</a:t>
          </a:r>
          <a:r>
            <a:rPr kumimoji="1" lang="ja-JP" altLang="ja-JP" sz="1300">
              <a:solidFill>
                <a:schemeClr val="dk1"/>
              </a:solidFill>
              <a:effectLst/>
              <a:latin typeface="+mn-lt"/>
              <a:ea typeface="+mn-ea"/>
              <a:cs typeface="+mn-cs"/>
            </a:rPr>
            <a:t>ポイントの</a:t>
          </a:r>
          <a:r>
            <a:rPr kumimoji="1" lang="ja-JP" altLang="en-US" sz="1300">
              <a:solidFill>
                <a:schemeClr val="dk1"/>
              </a:solidFill>
              <a:effectLst/>
              <a:latin typeface="+mn-lt"/>
              <a:ea typeface="+mn-ea"/>
              <a:cs typeface="+mn-cs"/>
            </a:rPr>
            <a:t>減</a:t>
          </a:r>
          <a:r>
            <a:rPr kumimoji="1" lang="ja-JP" altLang="ja-JP" sz="1300">
              <a:solidFill>
                <a:schemeClr val="dk1"/>
              </a:solidFill>
              <a:effectLst/>
              <a:latin typeface="+mn-lt"/>
              <a:ea typeface="+mn-ea"/>
              <a:cs typeface="+mn-cs"/>
            </a:rPr>
            <a:t>となった。今後も国庫補助や有利な地方債を活用し財源確保に努めるとともに、歳出の抑制を図り基金の取り崩しを抑えた財政運営を行っていく。</a:t>
          </a:r>
          <a:endParaRPr lang="ja-JP" altLang="ja-JP" sz="13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北海道喜茂別町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400" b="0" i="0" baseline="0">
              <a:solidFill>
                <a:schemeClr val="dk1"/>
              </a:solidFill>
              <a:effectLst/>
              <a:latin typeface="+mn-lt"/>
              <a:ea typeface="+mn-ea"/>
              <a:cs typeface="+mn-cs"/>
            </a:rPr>
            <a:t>一般会計においては、普通交付税や国庫補助金の減少に伴い、前年度と比較し</a:t>
          </a:r>
          <a:r>
            <a:rPr kumimoji="1" lang="en-US" altLang="ja-JP" sz="1400" b="0" i="0" baseline="0">
              <a:solidFill>
                <a:schemeClr val="dk1"/>
              </a:solidFill>
              <a:effectLst/>
              <a:latin typeface="+mn-lt"/>
              <a:ea typeface="+mn-ea"/>
              <a:cs typeface="+mn-cs"/>
            </a:rPr>
            <a:t>0.18</a:t>
          </a:r>
          <a:r>
            <a:rPr kumimoji="1" lang="ja-JP" altLang="ja-JP" sz="1400" b="0" i="0" baseline="0">
              <a:solidFill>
                <a:schemeClr val="dk1"/>
              </a:solidFill>
              <a:effectLst/>
              <a:latin typeface="+mn-lt"/>
              <a:ea typeface="+mn-ea"/>
              <a:cs typeface="+mn-cs"/>
            </a:rPr>
            <a:t>ポイント減少している。</a:t>
          </a:r>
          <a:endParaRPr lang="ja-JP" altLang="ja-JP" sz="1400">
            <a:effectLst/>
          </a:endParaRPr>
        </a:p>
        <a:p>
          <a:pPr eaLnBrk="1" fontAlgn="auto" latinLnBrk="0" hangingPunct="1"/>
          <a:r>
            <a:rPr kumimoji="1" lang="ja-JP" altLang="ja-JP" sz="1400" b="0" i="0" baseline="0">
              <a:solidFill>
                <a:schemeClr val="dk1"/>
              </a:solidFill>
              <a:effectLst/>
              <a:latin typeface="+mn-lt"/>
              <a:ea typeface="+mn-ea"/>
              <a:cs typeface="+mn-cs"/>
            </a:rPr>
            <a:t>特別会計については国民健康保険</a:t>
          </a:r>
          <a:r>
            <a:rPr kumimoji="1" lang="ja-JP" altLang="en-US" sz="1400" b="0" i="0" baseline="0">
              <a:solidFill>
                <a:schemeClr val="dk1"/>
              </a:solidFill>
              <a:effectLst/>
              <a:latin typeface="+mn-lt"/>
              <a:ea typeface="+mn-ea"/>
              <a:cs typeface="+mn-cs"/>
            </a:rPr>
            <a:t>事業</a:t>
          </a:r>
          <a:r>
            <a:rPr kumimoji="1" lang="ja-JP" altLang="ja-JP" sz="1400" b="0" i="0" baseline="0">
              <a:solidFill>
                <a:schemeClr val="dk1"/>
              </a:solidFill>
              <a:effectLst/>
              <a:latin typeface="+mn-lt"/>
              <a:ea typeface="+mn-ea"/>
              <a:cs typeface="+mn-cs"/>
            </a:rPr>
            <a:t>や後期高齢者医療</a:t>
          </a:r>
          <a:r>
            <a:rPr kumimoji="1" lang="ja-JP" altLang="en-US" sz="1400" b="0" i="0" baseline="0">
              <a:solidFill>
                <a:schemeClr val="dk1"/>
              </a:solidFill>
              <a:effectLst/>
              <a:latin typeface="+mn-lt"/>
              <a:ea typeface="+mn-ea"/>
              <a:cs typeface="+mn-cs"/>
            </a:rPr>
            <a:t>事業</a:t>
          </a:r>
          <a:r>
            <a:rPr kumimoji="1" lang="ja-JP" altLang="ja-JP" sz="1400" b="0" i="0" baseline="0">
              <a:solidFill>
                <a:schemeClr val="dk1"/>
              </a:solidFill>
              <a:effectLst/>
              <a:latin typeface="+mn-lt"/>
              <a:ea typeface="+mn-ea"/>
              <a:cs typeface="+mn-cs"/>
            </a:rPr>
            <a:t>は一部事務組合に移行しているため、実質収支の変動は少ないが、特別会計を全般的に見るとほぼ横這いに推移している。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北海道喜茂別町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400" b="0" i="0" baseline="0">
              <a:solidFill>
                <a:schemeClr val="dk1"/>
              </a:solidFill>
              <a:effectLst/>
              <a:latin typeface="+mn-lt"/>
              <a:ea typeface="+mn-ea"/>
              <a:cs typeface="+mn-cs"/>
            </a:rPr>
            <a:t>過年度借入額の償還開始額よりも償還終了額が大きく、前年度よりも</a:t>
          </a:r>
          <a:r>
            <a:rPr kumimoji="1" lang="en-US" altLang="ja-JP" sz="1400" b="0" i="0" baseline="0">
              <a:solidFill>
                <a:schemeClr val="dk1"/>
              </a:solidFill>
              <a:effectLst/>
              <a:latin typeface="+mn-lt"/>
              <a:ea typeface="+mn-ea"/>
              <a:cs typeface="+mn-cs"/>
            </a:rPr>
            <a:t>28</a:t>
          </a:r>
          <a:r>
            <a:rPr kumimoji="1" lang="ja-JP" altLang="ja-JP" sz="1400" b="0" i="0" baseline="0">
              <a:solidFill>
                <a:schemeClr val="dk1"/>
              </a:solidFill>
              <a:effectLst/>
              <a:latin typeface="+mn-lt"/>
              <a:ea typeface="+mn-ea"/>
              <a:cs typeface="+mn-cs"/>
            </a:rPr>
            <a:t>百万円の減となっている。</a:t>
          </a:r>
          <a:endParaRPr lang="ja-JP" altLang="ja-JP" sz="1400">
            <a:effectLst/>
          </a:endParaRPr>
        </a:p>
        <a:p>
          <a:pPr eaLnBrk="1" fontAlgn="auto" latinLnBrk="0" hangingPunct="1"/>
          <a:r>
            <a:rPr kumimoji="1" lang="ja-JP" altLang="ja-JP" sz="1400" b="0" i="0" baseline="0">
              <a:solidFill>
                <a:schemeClr val="dk1"/>
              </a:solidFill>
              <a:effectLst/>
              <a:latin typeface="+mn-lt"/>
              <a:ea typeface="+mn-ea"/>
              <a:cs typeface="+mn-cs"/>
            </a:rPr>
            <a:t>今後</a:t>
          </a:r>
          <a:r>
            <a:rPr kumimoji="1" lang="ja-JP" altLang="en-US" sz="1400" b="0" i="0" baseline="0">
              <a:solidFill>
                <a:schemeClr val="dk1"/>
              </a:solidFill>
              <a:effectLst/>
              <a:latin typeface="+mn-lt"/>
              <a:ea typeface="+mn-ea"/>
              <a:cs typeface="+mn-cs"/>
            </a:rPr>
            <a:t>も</a:t>
          </a:r>
          <a:r>
            <a:rPr kumimoji="1" lang="ja-JP" altLang="ja-JP" sz="1400" b="0" i="0" baseline="0">
              <a:solidFill>
                <a:schemeClr val="dk1"/>
              </a:solidFill>
              <a:effectLst/>
              <a:latin typeface="+mn-lt"/>
              <a:ea typeface="+mn-ea"/>
              <a:cs typeface="+mn-cs"/>
            </a:rPr>
            <a:t>起債に大きく頼ることのない財政運営に努める。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000" b="0" i="0" baseline="0">
              <a:solidFill>
                <a:schemeClr val="dk1"/>
              </a:solidFill>
              <a:effectLst/>
              <a:latin typeface="+mn-lt"/>
              <a:ea typeface="+mn-ea"/>
              <a:cs typeface="+mn-cs"/>
            </a:rPr>
            <a:t>直近</a:t>
          </a:r>
          <a:r>
            <a:rPr kumimoji="1" lang="en-US" altLang="ja-JP" sz="1000" b="0" i="0" baseline="0">
              <a:solidFill>
                <a:schemeClr val="dk1"/>
              </a:solidFill>
              <a:effectLst/>
              <a:latin typeface="+mn-lt"/>
              <a:ea typeface="+mn-ea"/>
              <a:cs typeface="+mn-cs"/>
            </a:rPr>
            <a:t>5</a:t>
          </a:r>
          <a:r>
            <a:rPr kumimoji="1" lang="ja-JP" altLang="ja-JP" sz="1000" b="0" i="0" baseline="0">
              <a:solidFill>
                <a:schemeClr val="dk1"/>
              </a:solidFill>
              <a:effectLst/>
              <a:latin typeface="+mn-lt"/>
              <a:ea typeface="+mn-ea"/>
              <a:cs typeface="+mn-cs"/>
            </a:rPr>
            <a:t>ヵ年の間に対象となる積立はない。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北海道喜茂別町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400" b="0" i="0" baseline="0">
              <a:solidFill>
                <a:schemeClr val="dk1"/>
              </a:solidFill>
              <a:effectLst/>
              <a:latin typeface="+mn-lt"/>
              <a:ea typeface="+mn-ea"/>
              <a:cs typeface="+mn-cs"/>
            </a:rPr>
            <a:t>地方債残高</a:t>
          </a:r>
          <a:r>
            <a:rPr kumimoji="1" lang="ja-JP" altLang="en-US" sz="1400" b="0" i="0" baseline="0">
              <a:solidFill>
                <a:schemeClr val="dk1"/>
              </a:solidFill>
              <a:effectLst/>
              <a:latin typeface="+mn-lt"/>
              <a:ea typeface="+mn-ea"/>
              <a:cs typeface="+mn-cs"/>
            </a:rPr>
            <a:t>は前年度よりも</a:t>
          </a:r>
          <a:r>
            <a:rPr kumimoji="1" lang="en-US" altLang="ja-JP" sz="1400" b="0" i="0" baseline="0">
              <a:solidFill>
                <a:schemeClr val="dk1"/>
              </a:solidFill>
              <a:effectLst/>
              <a:latin typeface="+mn-lt"/>
              <a:ea typeface="+mn-ea"/>
              <a:cs typeface="+mn-cs"/>
            </a:rPr>
            <a:t>147</a:t>
          </a:r>
          <a:r>
            <a:rPr kumimoji="1" lang="ja-JP" altLang="en-US" sz="1400" b="0" i="0" baseline="0">
              <a:solidFill>
                <a:schemeClr val="dk1"/>
              </a:solidFill>
              <a:effectLst/>
              <a:latin typeface="+mn-lt"/>
              <a:ea typeface="+mn-ea"/>
              <a:cs typeface="+mn-cs"/>
            </a:rPr>
            <a:t>百万減少しているが、充当可能基金や充当可能特定歳入、基準財政需要額算入額見込額の減少額が大きいため将来負担比率は悪化している</a:t>
          </a:r>
          <a:r>
            <a:rPr kumimoji="1" lang="ja-JP" altLang="ja-JP" sz="1400" b="0" i="0" baseline="0">
              <a:solidFill>
                <a:schemeClr val="dk1"/>
              </a:solidFill>
              <a:effectLst/>
              <a:latin typeface="+mn-lt"/>
              <a:ea typeface="+mn-ea"/>
              <a:cs typeface="+mn-cs"/>
            </a:rPr>
            <a:t>。</a:t>
          </a:r>
          <a:endParaRPr lang="ja-JP" altLang="ja-JP" sz="1400">
            <a:effectLst/>
          </a:endParaRPr>
        </a:p>
        <a:p>
          <a:pPr eaLnBrk="1" fontAlgn="auto" latinLnBrk="0" hangingPunct="1"/>
          <a:r>
            <a:rPr kumimoji="1" lang="ja-JP" altLang="en-US" sz="1400" b="0" i="0" baseline="0">
              <a:solidFill>
                <a:schemeClr val="dk1"/>
              </a:solidFill>
              <a:effectLst/>
              <a:latin typeface="+mn-lt"/>
              <a:ea typeface="+mn-ea"/>
              <a:cs typeface="+mn-cs"/>
            </a:rPr>
            <a:t>今後も継続して</a:t>
          </a:r>
          <a:r>
            <a:rPr kumimoji="1" lang="ja-JP" altLang="ja-JP" sz="1400" b="0" i="0" baseline="0">
              <a:solidFill>
                <a:schemeClr val="dk1"/>
              </a:solidFill>
              <a:effectLst/>
              <a:latin typeface="+mn-lt"/>
              <a:ea typeface="+mn-ea"/>
              <a:cs typeface="+mn-cs"/>
            </a:rPr>
            <a:t>計画的な地方債借入により残高の減少を図る</a:t>
          </a:r>
          <a:r>
            <a:rPr kumimoji="1" lang="ja-JP" altLang="en-US" sz="1400" b="0" i="0" baseline="0">
              <a:solidFill>
                <a:schemeClr val="dk1"/>
              </a:solidFill>
              <a:effectLst/>
              <a:latin typeface="+mn-lt"/>
              <a:ea typeface="+mn-ea"/>
              <a:cs typeface="+mn-cs"/>
            </a:rPr>
            <a:t>とともに、適切な財政運営を図り充当可能基金の増加を目指し、将来負担比率の改善に努める</a:t>
          </a:r>
          <a:r>
            <a:rPr kumimoji="1" lang="ja-JP" altLang="ja-JP" sz="1400" b="0" i="0" baseline="0">
              <a:solidFill>
                <a:schemeClr val="dk1"/>
              </a:solidFill>
              <a:effectLst/>
              <a:latin typeface="+mn-lt"/>
              <a:ea typeface="+mn-ea"/>
              <a:cs typeface="+mn-cs"/>
            </a:rPr>
            <a:t>。</a:t>
          </a:r>
          <a:endParaRPr kumimoji="1" lang="en-US" altLang="ja-JP" sz="1400" b="0" i="0" baseline="0">
            <a:solidFill>
              <a:schemeClr val="dk1"/>
            </a:solidFill>
            <a:effectLst/>
            <a:latin typeface="+mn-lt"/>
            <a:ea typeface="+mn-ea"/>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北海道喜茂別町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b="0" i="0" baseline="0">
              <a:solidFill>
                <a:schemeClr val="dk1"/>
              </a:solidFill>
              <a:effectLst/>
              <a:latin typeface="+mn-lt"/>
              <a:ea typeface="+mn-ea"/>
              <a:cs typeface="+mn-cs"/>
            </a:rPr>
            <a:t>財源の無い</a:t>
          </a:r>
          <a:r>
            <a:rPr kumimoji="1" lang="ja-JP" altLang="ja-JP" sz="1300" b="0" i="0" baseline="0">
              <a:solidFill>
                <a:schemeClr val="dk1"/>
              </a:solidFill>
              <a:effectLst/>
              <a:latin typeface="+mn-lt"/>
              <a:ea typeface="+mn-ea"/>
              <a:cs typeface="+mn-cs"/>
            </a:rPr>
            <a:t>事業に対し各種基金を繰入して実施しているため、基金全体としては年々減少傾向を辿って</a:t>
          </a:r>
          <a:r>
            <a:rPr kumimoji="1" lang="ja-JP" altLang="en-US" sz="1300" b="0" i="0" baseline="0">
              <a:solidFill>
                <a:schemeClr val="dk1"/>
              </a:solidFill>
              <a:effectLst/>
              <a:latin typeface="+mn-lt"/>
              <a:ea typeface="+mn-ea"/>
              <a:cs typeface="+mn-cs"/>
            </a:rPr>
            <a:t>おり</a:t>
          </a:r>
          <a:r>
            <a:rPr lang="ja-JP" altLang="ja-JP" sz="1300" b="0" i="0" baseline="0">
              <a:solidFill>
                <a:schemeClr val="dk1"/>
              </a:solidFill>
              <a:effectLst/>
              <a:latin typeface="+mn-lt"/>
              <a:ea typeface="+mn-ea"/>
              <a:cs typeface="+mn-cs"/>
            </a:rPr>
            <a:t>、</a:t>
          </a:r>
          <a:r>
            <a:rPr kumimoji="1" lang="ja-JP" altLang="ja-JP" sz="1300" b="0" i="0" baseline="0">
              <a:solidFill>
                <a:schemeClr val="dk1"/>
              </a:solidFill>
              <a:effectLst/>
              <a:latin typeface="+mn-lt"/>
              <a:ea typeface="+mn-ea"/>
              <a:cs typeface="+mn-cs"/>
            </a:rPr>
            <a:t>令和</a:t>
          </a:r>
          <a:r>
            <a:rPr kumimoji="1" lang="en-US" altLang="ja-JP" sz="1300" b="0" i="0" baseline="0">
              <a:solidFill>
                <a:schemeClr val="dk1"/>
              </a:solidFill>
              <a:effectLst/>
              <a:latin typeface="+mn-lt"/>
              <a:ea typeface="+mn-ea"/>
              <a:cs typeface="+mn-cs"/>
            </a:rPr>
            <a:t>3</a:t>
          </a:r>
          <a:r>
            <a:rPr kumimoji="1" lang="ja-JP" altLang="ja-JP" sz="1300" b="0" i="0" baseline="0">
              <a:solidFill>
                <a:schemeClr val="dk1"/>
              </a:solidFill>
              <a:effectLst/>
              <a:latin typeface="+mn-lt"/>
              <a:ea typeface="+mn-ea"/>
              <a:cs typeface="+mn-cs"/>
            </a:rPr>
            <a:t>年度</a:t>
          </a:r>
          <a:r>
            <a:rPr kumimoji="1" lang="ja-JP" altLang="en-US" sz="1300" b="0" i="0" baseline="0">
              <a:solidFill>
                <a:schemeClr val="dk1"/>
              </a:solidFill>
              <a:effectLst/>
              <a:latin typeface="+mn-lt"/>
              <a:ea typeface="+mn-ea"/>
              <a:cs typeface="+mn-cs"/>
            </a:rPr>
            <a:t>及び</a:t>
          </a:r>
          <a:r>
            <a:rPr kumimoji="1" lang="ja-JP" altLang="ja-JP" sz="1300" b="0" i="0" baseline="0">
              <a:solidFill>
                <a:schemeClr val="dk1"/>
              </a:solidFill>
              <a:effectLst/>
              <a:latin typeface="+mn-lt"/>
              <a:ea typeface="+mn-ea"/>
              <a:cs typeface="+mn-cs"/>
            </a:rPr>
            <a:t>令和</a:t>
          </a:r>
          <a:r>
            <a:rPr kumimoji="1" lang="en-US" altLang="ja-JP" sz="1300" b="0" i="0" baseline="0">
              <a:solidFill>
                <a:schemeClr val="dk1"/>
              </a:solidFill>
              <a:effectLst/>
              <a:latin typeface="+mn-lt"/>
              <a:ea typeface="+mn-ea"/>
              <a:cs typeface="+mn-cs"/>
            </a:rPr>
            <a:t>4</a:t>
          </a:r>
          <a:r>
            <a:rPr kumimoji="1" lang="ja-JP" altLang="ja-JP" sz="1300" b="0" i="0" baseline="0">
              <a:solidFill>
                <a:schemeClr val="dk1"/>
              </a:solidFill>
              <a:effectLst/>
              <a:latin typeface="+mn-lt"/>
              <a:ea typeface="+mn-ea"/>
              <a:cs typeface="+mn-cs"/>
            </a:rPr>
            <a:t>年度に地方交付税や国庫補助金等により</a:t>
          </a:r>
          <a:r>
            <a:rPr kumimoji="1" lang="ja-JP" altLang="en-US" sz="1300" b="0" i="0" baseline="0">
              <a:solidFill>
                <a:schemeClr val="dk1"/>
              </a:solidFill>
              <a:effectLst/>
              <a:latin typeface="+mn-lt"/>
              <a:ea typeface="+mn-ea"/>
              <a:cs typeface="+mn-cs"/>
            </a:rPr>
            <a:t>財政調整基金の取り崩しがなかったことから</a:t>
          </a:r>
          <a:r>
            <a:rPr kumimoji="1" lang="ja-JP" altLang="ja-JP" sz="1300" b="0" i="0" baseline="0">
              <a:solidFill>
                <a:schemeClr val="dk1"/>
              </a:solidFill>
              <a:effectLst/>
              <a:latin typeface="+mn-lt"/>
              <a:ea typeface="+mn-ea"/>
              <a:cs typeface="+mn-cs"/>
            </a:rPr>
            <a:t>基金全体の増加</a:t>
          </a:r>
          <a:r>
            <a:rPr kumimoji="1" lang="ja-JP" altLang="en-US" sz="1300" b="0" i="0" baseline="0">
              <a:solidFill>
                <a:schemeClr val="dk1"/>
              </a:solidFill>
              <a:effectLst/>
              <a:latin typeface="+mn-lt"/>
              <a:ea typeface="+mn-ea"/>
              <a:cs typeface="+mn-cs"/>
            </a:rPr>
            <a:t>傾向となっていた。</a:t>
          </a:r>
          <a:endParaRPr kumimoji="1" lang="en-US" altLang="ja-JP" sz="1300" b="0" i="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b="0" i="0" baseline="0">
              <a:solidFill>
                <a:schemeClr val="dk1"/>
              </a:solidFill>
              <a:effectLst/>
              <a:latin typeface="+mn-lt"/>
              <a:ea typeface="+mn-ea"/>
              <a:cs typeface="+mn-cs"/>
            </a:rPr>
            <a:t>しかし、令和</a:t>
          </a:r>
          <a:r>
            <a:rPr kumimoji="1" lang="en-US" altLang="ja-JP" sz="1300" b="0" i="0" baseline="0">
              <a:solidFill>
                <a:schemeClr val="dk1"/>
              </a:solidFill>
              <a:effectLst/>
              <a:latin typeface="+mn-lt"/>
              <a:ea typeface="+mn-ea"/>
              <a:cs typeface="+mn-cs"/>
            </a:rPr>
            <a:t>5</a:t>
          </a:r>
          <a:r>
            <a:rPr kumimoji="1" lang="ja-JP" altLang="en-US" sz="1300" b="0" i="0" baseline="0">
              <a:solidFill>
                <a:schemeClr val="dk1"/>
              </a:solidFill>
              <a:effectLst/>
              <a:latin typeface="+mn-lt"/>
              <a:ea typeface="+mn-ea"/>
              <a:cs typeface="+mn-cs"/>
            </a:rPr>
            <a:t>年度については普通交付税の再算定が行われ、減債管理基金が増加した一方、燃料費や光熱費などの物価高騰の影響や各種システムに係る保守料等により令和</a:t>
          </a:r>
          <a:r>
            <a:rPr kumimoji="1" lang="en-US" altLang="ja-JP" sz="1300" b="0" i="0" baseline="0">
              <a:solidFill>
                <a:schemeClr val="dk1"/>
              </a:solidFill>
              <a:effectLst/>
              <a:latin typeface="+mn-lt"/>
              <a:ea typeface="+mn-ea"/>
              <a:cs typeface="+mn-cs"/>
            </a:rPr>
            <a:t>2</a:t>
          </a:r>
          <a:r>
            <a:rPr kumimoji="1" lang="ja-JP" altLang="en-US" sz="1300" b="0" i="0" baseline="0">
              <a:solidFill>
                <a:schemeClr val="dk1"/>
              </a:solidFill>
              <a:effectLst/>
              <a:latin typeface="+mn-lt"/>
              <a:ea typeface="+mn-ea"/>
              <a:cs typeface="+mn-cs"/>
            </a:rPr>
            <a:t>年度以来</a:t>
          </a:r>
          <a:r>
            <a:rPr kumimoji="1" lang="en-US" altLang="ja-JP" sz="1300" b="0" i="0" baseline="0">
              <a:solidFill>
                <a:schemeClr val="dk1"/>
              </a:solidFill>
              <a:effectLst/>
              <a:latin typeface="+mn-lt"/>
              <a:ea typeface="+mn-ea"/>
              <a:cs typeface="+mn-cs"/>
            </a:rPr>
            <a:t>2</a:t>
          </a:r>
          <a:r>
            <a:rPr kumimoji="1" lang="ja-JP" altLang="en-US" sz="1300" b="0" i="0" baseline="0">
              <a:solidFill>
                <a:schemeClr val="dk1"/>
              </a:solidFill>
              <a:effectLst/>
              <a:latin typeface="+mn-lt"/>
              <a:ea typeface="+mn-ea"/>
              <a:cs typeface="+mn-cs"/>
            </a:rPr>
            <a:t>期ぶりに財政調整基金を取り崩したことにより基金残高が減少した。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mn-lt"/>
              <a:ea typeface="+mn-ea"/>
              <a:cs typeface="+mn-cs"/>
            </a:rPr>
            <a:t>今後は歳出の抑制を図り基金の取崩しを抑えて、計画的な財政運営を行っていく。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b="0" i="0" baseline="0">
              <a:solidFill>
                <a:schemeClr val="dk1"/>
              </a:solidFill>
              <a:effectLst/>
              <a:latin typeface="+mn-lt"/>
              <a:ea typeface="+mn-ea"/>
              <a:cs typeface="+mn-cs"/>
            </a:rPr>
            <a:t>ふるさと納税事業や</a:t>
          </a:r>
          <a:r>
            <a:rPr kumimoji="1" lang="ja-JP" altLang="ja-JP" sz="1300" b="0" i="0" baseline="0">
              <a:solidFill>
                <a:schemeClr val="dk1"/>
              </a:solidFill>
              <a:effectLst/>
              <a:latin typeface="+mn-lt"/>
              <a:ea typeface="+mn-ea"/>
              <a:cs typeface="+mn-cs"/>
            </a:rPr>
            <a:t>旧国鉄胆振線代替バス運行</a:t>
          </a:r>
          <a:r>
            <a:rPr kumimoji="1" lang="ja-JP" altLang="en-US" sz="1300" b="0" i="0" baseline="0">
              <a:solidFill>
                <a:schemeClr val="dk1"/>
              </a:solidFill>
              <a:effectLst/>
              <a:latin typeface="+mn-lt"/>
              <a:ea typeface="+mn-ea"/>
              <a:cs typeface="+mn-cs"/>
            </a:rPr>
            <a:t>事業、</a:t>
          </a:r>
          <a:r>
            <a:rPr kumimoji="1" lang="ja-JP" altLang="ja-JP" sz="1300" b="0" i="0" baseline="0">
              <a:solidFill>
                <a:schemeClr val="dk1"/>
              </a:solidFill>
              <a:effectLst/>
              <a:latin typeface="+mn-lt"/>
              <a:ea typeface="+mn-ea"/>
              <a:cs typeface="+mn-cs"/>
            </a:rPr>
            <a:t>高校通学費助成</a:t>
          </a:r>
          <a:r>
            <a:rPr kumimoji="1" lang="ja-JP" altLang="en-US" sz="1300" b="0" i="0" baseline="0">
              <a:solidFill>
                <a:schemeClr val="dk1"/>
              </a:solidFill>
              <a:effectLst/>
              <a:latin typeface="+mn-lt"/>
              <a:ea typeface="+mn-ea"/>
              <a:cs typeface="+mn-cs"/>
            </a:rPr>
            <a:t>事業等の定住促進対策</a:t>
          </a:r>
          <a:r>
            <a:rPr kumimoji="1" lang="ja-JP" altLang="ja-JP" sz="1300" b="0" i="0" baseline="0">
              <a:solidFill>
                <a:schemeClr val="dk1"/>
              </a:solidFill>
              <a:effectLst/>
              <a:latin typeface="+mn-lt"/>
              <a:ea typeface="+mn-ea"/>
              <a:cs typeface="+mn-cs"/>
            </a:rPr>
            <a:t>、地域づくり活動の促進や公共施設の維持、教育環境の拡充、老人福祉施設や医療機関の支援に対し活用。</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mn-lt"/>
              <a:ea typeface="+mn-ea"/>
              <a:cs typeface="+mn-cs"/>
            </a:rPr>
            <a:t>毎年経常的に実施している胆振線代替バス運行費助成</a:t>
          </a:r>
          <a:r>
            <a:rPr kumimoji="1" lang="ja-JP" altLang="en-US" sz="1300" b="0" i="0" baseline="0">
              <a:solidFill>
                <a:schemeClr val="dk1"/>
              </a:solidFill>
              <a:effectLst/>
              <a:latin typeface="+mn-lt"/>
              <a:ea typeface="+mn-ea"/>
              <a:cs typeface="+mn-cs"/>
            </a:rPr>
            <a:t>（令和</a:t>
          </a:r>
          <a:r>
            <a:rPr kumimoji="1" lang="en-US" altLang="ja-JP" sz="1300" b="0" i="0" baseline="0">
              <a:solidFill>
                <a:schemeClr val="dk1"/>
              </a:solidFill>
              <a:effectLst/>
              <a:latin typeface="+mn-lt"/>
              <a:ea typeface="+mn-ea"/>
              <a:cs typeface="+mn-cs"/>
            </a:rPr>
            <a:t>5</a:t>
          </a:r>
          <a:r>
            <a:rPr kumimoji="1" lang="ja-JP" altLang="en-US" sz="1300" b="0" i="0" baseline="0">
              <a:solidFill>
                <a:schemeClr val="dk1"/>
              </a:solidFill>
              <a:effectLst/>
              <a:latin typeface="+mn-lt"/>
              <a:ea typeface="+mn-ea"/>
              <a:cs typeface="+mn-cs"/>
            </a:rPr>
            <a:t>年度末をもって当該基金は残高無。）</a:t>
          </a:r>
          <a:r>
            <a:rPr kumimoji="1" lang="ja-JP" altLang="ja-JP" sz="1300" b="0" i="0" baseline="0">
              <a:solidFill>
                <a:schemeClr val="dk1"/>
              </a:solidFill>
              <a:effectLst/>
              <a:latin typeface="+mn-lt"/>
              <a:ea typeface="+mn-ea"/>
              <a:cs typeface="+mn-cs"/>
            </a:rPr>
            <a:t>や教育環境の拡充、また、臨時的に行う地域づくり活動に係る費用に対し取崩し</a:t>
          </a:r>
          <a:r>
            <a:rPr kumimoji="1" lang="ja-JP" altLang="en-US" sz="1300" b="0" i="0" baseline="0">
              <a:solidFill>
                <a:schemeClr val="dk1"/>
              </a:solidFill>
              <a:effectLst/>
              <a:latin typeface="+mn-lt"/>
              <a:ea typeface="+mn-ea"/>
              <a:cs typeface="+mn-cs"/>
            </a:rPr>
            <a:t>を行ったが</a:t>
          </a:r>
          <a:r>
            <a:rPr kumimoji="1" lang="ja-JP" altLang="ja-JP" sz="1300" b="0" i="0" baseline="0">
              <a:solidFill>
                <a:schemeClr val="dk1"/>
              </a:solidFill>
              <a:effectLst/>
              <a:latin typeface="+mn-lt"/>
              <a:ea typeface="+mn-ea"/>
              <a:cs typeface="+mn-cs"/>
            </a:rPr>
            <a:t>、</a:t>
          </a:r>
          <a:r>
            <a:rPr kumimoji="1" lang="ja-JP" altLang="en-US" sz="1300" b="0" i="0" baseline="0">
              <a:solidFill>
                <a:schemeClr val="dk1"/>
              </a:solidFill>
              <a:effectLst/>
              <a:latin typeface="+mn-lt"/>
              <a:ea typeface="+mn-ea"/>
              <a:cs typeface="+mn-cs"/>
            </a:rPr>
            <a:t>ふるさと応援寄附金や森林環境譲与税に対する取崩しが減少したため</a:t>
          </a:r>
          <a:r>
            <a:rPr kumimoji="1" lang="ja-JP" altLang="ja-JP" sz="1300" b="0" i="0" baseline="0">
              <a:solidFill>
                <a:schemeClr val="dk1"/>
              </a:solidFill>
              <a:effectLst/>
              <a:latin typeface="+mn-lt"/>
              <a:ea typeface="+mn-ea"/>
              <a:cs typeface="+mn-cs"/>
            </a:rPr>
            <a:t>令和</a:t>
          </a:r>
          <a:r>
            <a:rPr kumimoji="1" lang="en-US" altLang="ja-JP" sz="1300" b="0" i="0" baseline="0">
              <a:solidFill>
                <a:schemeClr val="dk1"/>
              </a:solidFill>
              <a:effectLst/>
              <a:latin typeface="+mn-lt"/>
              <a:ea typeface="+mn-ea"/>
              <a:cs typeface="+mn-cs"/>
            </a:rPr>
            <a:t>5</a:t>
          </a:r>
          <a:r>
            <a:rPr kumimoji="1" lang="ja-JP" altLang="ja-JP" sz="1300" b="0" i="0" baseline="0">
              <a:solidFill>
                <a:schemeClr val="dk1"/>
              </a:solidFill>
              <a:effectLst/>
              <a:latin typeface="+mn-lt"/>
              <a:ea typeface="+mn-ea"/>
              <a:cs typeface="+mn-cs"/>
            </a:rPr>
            <a:t>年度に関しては</a:t>
          </a:r>
          <a:r>
            <a:rPr kumimoji="1" lang="ja-JP" altLang="en-US" sz="1300" b="0" i="0" baseline="0">
              <a:solidFill>
                <a:schemeClr val="dk1"/>
              </a:solidFill>
              <a:effectLst/>
              <a:latin typeface="+mn-lt"/>
              <a:ea typeface="+mn-ea"/>
              <a:cs typeface="+mn-cs"/>
            </a:rPr>
            <a:t>増加</a:t>
          </a:r>
          <a:r>
            <a:rPr kumimoji="1" lang="ja-JP" altLang="ja-JP" sz="1300" b="0" i="0" baseline="0">
              <a:solidFill>
                <a:schemeClr val="dk1"/>
              </a:solidFill>
              <a:effectLst/>
              <a:latin typeface="+mn-lt"/>
              <a:ea typeface="+mn-ea"/>
              <a:cs typeface="+mn-cs"/>
            </a:rPr>
            <a:t>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mn-lt"/>
              <a:ea typeface="+mn-ea"/>
              <a:cs typeface="+mn-cs"/>
            </a:rPr>
            <a:t>今後は歳出の抑制を図り基金の取崩しを抑え、計画的な財政運営を行っていく。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mn-lt"/>
              <a:ea typeface="+mn-ea"/>
              <a:cs typeface="+mn-cs"/>
            </a:rPr>
            <a:t>各種システムに係る保守料等のランニングコストが嵩んでいることや、施設等の維持管理に係る</a:t>
          </a:r>
          <a:r>
            <a:rPr kumimoji="1" lang="ja-JP" altLang="en-US" sz="1300" b="0" i="0" baseline="0">
              <a:solidFill>
                <a:schemeClr val="dk1"/>
              </a:solidFill>
              <a:effectLst/>
              <a:latin typeface="+mn-lt"/>
              <a:ea typeface="+mn-ea"/>
              <a:cs typeface="+mn-cs"/>
            </a:rPr>
            <a:t>燃料費や光熱費、労務単価</a:t>
          </a:r>
          <a:r>
            <a:rPr kumimoji="1" lang="ja-JP" altLang="ja-JP" sz="1300" b="0" i="0" baseline="0">
              <a:solidFill>
                <a:schemeClr val="dk1"/>
              </a:solidFill>
              <a:effectLst/>
              <a:latin typeface="+mn-lt"/>
              <a:ea typeface="+mn-ea"/>
              <a:cs typeface="+mn-cs"/>
            </a:rPr>
            <a:t>の上昇、また、職員の年齢構成の</a:t>
          </a:r>
          <a:r>
            <a:rPr kumimoji="1" lang="ja-JP" altLang="en-US" sz="1300" b="0" i="0" baseline="0">
              <a:solidFill>
                <a:schemeClr val="dk1"/>
              </a:solidFill>
              <a:effectLst/>
              <a:latin typeface="+mn-lt"/>
              <a:ea typeface="+mn-ea"/>
              <a:cs typeface="+mn-cs"/>
            </a:rPr>
            <a:t>変化や定期昇給等に伴う職員人件費の増加等により</a:t>
          </a:r>
          <a:r>
            <a:rPr kumimoji="1" lang="ja-JP" altLang="ja-JP" sz="1300" b="0" i="0" baseline="0">
              <a:solidFill>
                <a:schemeClr val="dk1"/>
              </a:solidFill>
              <a:effectLst/>
              <a:latin typeface="+mn-lt"/>
              <a:ea typeface="+mn-ea"/>
              <a:cs typeface="+mn-cs"/>
            </a:rPr>
            <a:t>基金の取崩しが多くなって</a:t>
          </a:r>
          <a:r>
            <a:rPr kumimoji="1" lang="ja-JP" altLang="en-US" sz="1300" b="0" i="0" baseline="0">
              <a:solidFill>
                <a:schemeClr val="dk1"/>
              </a:solidFill>
              <a:effectLst/>
              <a:latin typeface="+mn-lt"/>
              <a:ea typeface="+mn-ea"/>
              <a:cs typeface="+mn-cs"/>
            </a:rPr>
            <a:t>おり</a:t>
          </a:r>
          <a:r>
            <a:rPr lang="ja-JP" altLang="ja-JP" sz="1300" b="0" i="0" baseline="0">
              <a:solidFill>
                <a:schemeClr val="dk1"/>
              </a:solidFill>
              <a:effectLst/>
              <a:latin typeface="+mn-lt"/>
              <a:ea typeface="+mn-ea"/>
              <a:cs typeface="+mn-cs"/>
            </a:rPr>
            <a:t>、</a:t>
          </a:r>
          <a:r>
            <a:rPr kumimoji="1" lang="ja-JP" altLang="ja-JP" sz="1300" b="0" i="0" baseline="0">
              <a:solidFill>
                <a:schemeClr val="dk1"/>
              </a:solidFill>
              <a:effectLst/>
              <a:latin typeface="+mn-lt"/>
              <a:ea typeface="+mn-ea"/>
              <a:cs typeface="+mn-cs"/>
            </a:rPr>
            <a:t>令和</a:t>
          </a:r>
          <a:r>
            <a:rPr kumimoji="1" lang="en-US" altLang="ja-JP" sz="1300" b="0" i="0" baseline="0">
              <a:solidFill>
                <a:schemeClr val="dk1"/>
              </a:solidFill>
              <a:effectLst/>
              <a:latin typeface="+mn-lt"/>
              <a:ea typeface="+mn-ea"/>
              <a:cs typeface="+mn-cs"/>
            </a:rPr>
            <a:t>2</a:t>
          </a:r>
          <a:r>
            <a:rPr kumimoji="1" lang="ja-JP" altLang="ja-JP" sz="1300" b="0" i="0" baseline="0">
              <a:solidFill>
                <a:schemeClr val="dk1"/>
              </a:solidFill>
              <a:effectLst/>
              <a:latin typeface="+mn-lt"/>
              <a:ea typeface="+mn-ea"/>
              <a:cs typeface="+mn-cs"/>
            </a:rPr>
            <a:t>年度</a:t>
          </a:r>
          <a:r>
            <a:rPr kumimoji="1" lang="ja-JP" altLang="en-US" sz="1300" b="0" i="0" baseline="0">
              <a:solidFill>
                <a:schemeClr val="dk1"/>
              </a:solidFill>
              <a:effectLst/>
              <a:latin typeface="+mn-lt"/>
              <a:ea typeface="+mn-ea"/>
              <a:cs typeface="+mn-cs"/>
            </a:rPr>
            <a:t>以来</a:t>
          </a:r>
          <a:r>
            <a:rPr kumimoji="1" lang="en-US" altLang="ja-JP" sz="1300" b="0" i="0" baseline="0">
              <a:solidFill>
                <a:schemeClr val="dk1"/>
              </a:solidFill>
              <a:effectLst/>
              <a:latin typeface="+mn-lt"/>
              <a:ea typeface="+mn-ea"/>
              <a:cs typeface="+mn-cs"/>
            </a:rPr>
            <a:t>2</a:t>
          </a:r>
          <a:r>
            <a:rPr kumimoji="1" lang="ja-JP" altLang="en-US" sz="1300" b="0" i="0" baseline="0">
              <a:solidFill>
                <a:schemeClr val="dk1"/>
              </a:solidFill>
              <a:effectLst/>
              <a:latin typeface="+mn-lt"/>
              <a:ea typeface="+mn-ea"/>
              <a:cs typeface="+mn-cs"/>
            </a:rPr>
            <a:t>期振りに</a:t>
          </a:r>
          <a:r>
            <a:rPr kumimoji="1" lang="en-US" altLang="ja-JP" sz="1300" b="0" i="0" baseline="0">
              <a:solidFill>
                <a:schemeClr val="dk1"/>
              </a:solidFill>
              <a:effectLst/>
              <a:latin typeface="+mn-lt"/>
              <a:ea typeface="+mn-ea"/>
              <a:cs typeface="+mn-cs"/>
            </a:rPr>
            <a:t>19</a:t>
          </a:r>
          <a:r>
            <a:rPr kumimoji="1" lang="ja-JP" altLang="ja-JP" sz="1300" b="0" i="0" baseline="0">
              <a:solidFill>
                <a:schemeClr val="dk1"/>
              </a:solidFill>
              <a:effectLst/>
              <a:latin typeface="+mn-lt"/>
              <a:ea typeface="+mn-ea"/>
              <a:cs typeface="+mn-cs"/>
            </a:rPr>
            <a:t>百万円の</a:t>
          </a:r>
          <a:r>
            <a:rPr kumimoji="1" lang="ja-JP" altLang="en-US" sz="1300" b="0" i="0" baseline="0">
              <a:solidFill>
                <a:schemeClr val="dk1"/>
              </a:solidFill>
              <a:effectLst/>
              <a:latin typeface="+mn-lt"/>
              <a:ea typeface="+mn-ea"/>
              <a:cs typeface="+mn-cs"/>
            </a:rPr>
            <a:t>減少</a:t>
          </a:r>
          <a:r>
            <a:rPr kumimoji="1" lang="ja-JP" altLang="ja-JP" sz="1300" b="0" i="0" baseline="0">
              <a:solidFill>
                <a:schemeClr val="dk1"/>
              </a:solidFill>
              <a:effectLst/>
              <a:latin typeface="+mn-lt"/>
              <a:ea typeface="+mn-ea"/>
              <a:cs typeface="+mn-cs"/>
            </a:rPr>
            <a:t>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mn-lt"/>
              <a:ea typeface="+mn-ea"/>
              <a:cs typeface="+mn-cs"/>
            </a:rPr>
            <a:t>今後も歳出の抑制を図り基金の取り崩しを抑え、計画的な財政運営を行っていく。</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mn-lt"/>
              <a:ea typeface="+mn-ea"/>
              <a:cs typeface="+mn-cs"/>
            </a:rPr>
            <a:t>過疎対策事業債等の定期的な償還により、</a:t>
          </a:r>
          <a:r>
            <a:rPr kumimoji="1" lang="ja-JP" altLang="en-US" sz="1300" b="0" i="0" baseline="0">
              <a:solidFill>
                <a:schemeClr val="dk1"/>
              </a:solidFill>
              <a:effectLst/>
              <a:latin typeface="+mn-lt"/>
              <a:ea typeface="+mn-ea"/>
              <a:cs typeface="+mn-cs"/>
            </a:rPr>
            <a:t>令和</a:t>
          </a:r>
          <a:r>
            <a:rPr kumimoji="1" lang="en-US" altLang="ja-JP" sz="1300" b="0" i="0" baseline="0">
              <a:solidFill>
                <a:schemeClr val="dk1"/>
              </a:solidFill>
              <a:effectLst/>
              <a:latin typeface="+mn-lt"/>
              <a:ea typeface="+mn-ea"/>
              <a:cs typeface="+mn-cs"/>
            </a:rPr>
            <a:t>2</a:t>
          </a:r>
          <a:r>
            <a:rPr kumimoji="1" lang="ja-JP" altLang="en-US" sz="1300" b="0" i="0" baseline="0">
              <a:solidFill>
                <a:schemeClr val="dk1"/>
              </a:solidFill>
              <a:effectLst/>
              <a:latin typeface="+mn-lt"/>
              <a:ea typeface="+mn-ea"/>
              <a:cs typeface="+mn-cs"/>
            </a:rPr>
            <a:t>年度までは基金の</a:t>
          </a:r>
          <a:r>
            <a:rPr kumimoji="1" lang="ja-JP" altLang="ja-JP" sz="1300" b="0" i="0" baseline="0">
              <a:solidFill>
                <a:schemeClr val="dk1"/>
              </a:solidFill>
              <a:effectLst/>
              <a:latin typeface="+mn-lt"/>
              <a:ea typeface="+mn-ea"/>
              <a:cs typeface="+mn-cs"/>
            </a:rPr>
            <a:t>取崩し</a:t>
          </a:r>
          <a:r>
            <a:rPr kumimoji="1" lang="ja-JP" altLang="en-US" sz="1300" b="0" i="0" baseline="0">
              <a:solidFill>
                <a:schemeClr val="dk1"/>
              </a:solidFill>
              <a:effectLst/>
              <a:latin typeface="+mn-lt"/>
              <a:ea typeface="+mn-ea"/>
              <a:cs typeface="+mn-cs"/>
            </a:rPr>
            <a:t>を行い</a:t>
          </a:r>
          <a:r>
            <a:rPr kumimoji="1" lang="ja-JP" altLang="ja-JP" sz="1300" b="0" i="0" baseline="0">
              <a:solidFill>
                <a:schemeClr val="dk1"/>
              </a:solidFill>
              <a:effectLst/>
              <a:latin typeface="+mn-lt"/>
              <a:ea typeface="+mn-ea"/>
              <a:cs typeface="+mn-cs"/>
            </a:rPr>
            <a:t>減少</a:t>
          </a:r>
          <a:r>
            <a:rPr kumimoji="1" lang="ja-JP" altLang="en-US" sz="1300" b="0" i="0" baseline="0">
              <a:solidFill>
                <a:schemeClr val="dk1"/>
              </a:solidFill>
              <a:effectLst/>
              <a:latin typeface="+mn-lt"/>
              <a:ea typeface="+mn-ea"/>
              <a:cs typeface="+mn-cs"/>
            </a:rPr>
            <a:t>して</a:t>
          </a:r>
          <a:r>
            <a:rPr kumimoji="1" lang="ja-JP" altLang="ja-JP" sz="1300" b="0" i="0" baseline="0">
              <a:solidFill>
                <a:schemeClr val="dk1"/>
              </a:solidFill>
              <a:effectLst/>
              <a:latin typeface="+mn-lt"/>
              <a:ea typeface="+mn-ea"/>
              <a:cs typeface="+mn-cs"/>
            </a:rPr>
            <a:t>いたが、</a:t>
          </a:r>
          <a:r>
            <a:rPr kumimoji="1" lang="ja-JP" altLang="ja-JP" sz="1300">
              <a:solidFill>
                <a:schemeClr val="dk1"/>
              </a:solidFill>
              <a:effectLst/>
              <a:latin typeface="+mn-lt"/>
              <a:ea typeface="+mn-ea"/>
              <a:cs typeface="+mn-cs"/>
            </a:rPr>
            <a:t>令和</a:t>
          </a:r>
          <a:r>
            <a:rPr kumimoji="1" lang="en-US" altLang="ja-JP" sz="1300">
              <a:solidFill>
                <a:schemeClr val="dk1"/>
              </a:solidFill>
              <a:effectLst/>
              <a:latin typeface="+mn-lt"/>
              <a:ea typeface="+mn-ea"/>
              <a:cs typeface="+mn-cs"/>
            </a:rPr>
            <a:t>3</a:t>
          </a:r>
          <a:r>
            <a:rPr kumimoji="1" lang="ja-JP" altLang="ja-JP" sz="1300">
              <a:solidFill>
                <a:schemeClr val="dk1"/>
              </a:solidFill>
              <a:effectLst/>
              <a:latin typeface="+mn-lt"/>
              <a:ea typeface="+mn-ea"/>
              <a:cs typeface="+mn-cs"/>
            </a:rPr>
            <a:t>年度に</a:t>
          </a:r>
          <a:r>
            <a:rPr kumimoji="1" lang="ja-JP" altLang="en-US" sz="1300">
              <a:solidFill>
                <a:schemeClr val="dk1"/>
              </a:solidFill>
              <a:effectLst/>
              <a:latin typeface="+mn-lt"/>
              <a:ea typeface="+mn-ea"/>
              <a:cs typeface="+mn-cs"/>
            </a:rPr>
            <a:t>普通交付税の再算定が行われ</a:t>
          </a:r>
          <a:r>
            <a:rPr kumimoji="1" lang="ja-JP" altLang="ja-JP" sz="1300">
              <a:solidFill>
                <a:schemeClr val="dk1"/>
              </a:solidFill>
              <a:effectLst/>
              <a:latin typeface="+mn-lt"/>
              <a:ea typeface="+mn-ea"/>
              <a:cs typeface="+mn-cs"/>
            </a:rPr>
            <a:t>臨時財政対策債償還基金費が交付されたことにより増加し、令和</a:t>
          </a:r>
          <a:r>
            <a:rPr kumimoji="1" lang="en-US" altLang="ja-JP" sz="1300">
              <a:solidFill>
                <a:schemeClr val="dk1"/>
              </a:solidFill>
              <a:effectLst/>
              <a:latin typeface="+mn-lt"/>
              <a:ea typeface="+mn-ea"/>
              <a:cs typeface="+mn-cs"/>
            </a:rPr>
            <a:t>5</a:t>
          </a:r>
          <a:r>
            <a:rPr kumimoji="1" lang="ja-JP" altLang="ja-JP" sz="1300">
              <a:solidFill>
                <a:schemeClr val="dk1"/>
              </a:solidFill>
              <a:effectLst/>
              <a:latin typeface="+mn-lt"/>
              <a:ea typeface="+mn-ea"/>
              <a:cs typeface="+mn-cs"/>
            </a:rPr>
            <a:t>年度に</a:t>
          </a:r>
          <a:r>
            <a:rPr kumimoji="1" lang="ja-JP" altLang="en-US" sz="1300">
              <a:solidFill>
                <a:schemeClr val="dk1"/>
              </a:solidFill>
              <a:effectLst/>
              <a:latin typeface="+mn-lt"/>
              <a:ea typeface="+mn-ea"/>
              <a:cs typeface="+mn-cs"/>
            </a:rPr>
            <a:t>お</a:t>
          </a:r>
          <a:r>
            <a:rPr kumimoji="1" lang="ja-JP" altLang="ja-JP" sz="1300">
              <a:solidFill>
                <a:schemeClr val="dk1"/>
              </a:solidFill>
              <a:effectLst/>
              <a:latin typeface="+mn-lt"/>
              <a:ea typeface="+mn-ea"/>
              <a:cs typeface="+mn-cs"/>
            </a:rPr>
            <a:t>いて</a:t>
          </a:r>
          <a:r>
            <a:rPr kumimoji="1" lang="ja-JP" altLang="en-US" sz="1300">
              <a:solidFill>
                <a:schemeClr val="dk1"/>
              </a:solidFill>
              <a:effectLst/>
              <a:latin typeface="+mn-lt"/>
              <a:ea typeface="+mn-ea"/>
              <a:cs typeface="+mn-cs"/>
            </a:rPr>
            <a:t>も同様に交付されたことにより</a:t>
          </a:r>
          <a:r>
            <a:rPr kumimoji="1" lang="ja-JP" altLang="ja-JP" sz="1300">
              <a:solidFill>
                <a:schemeClr val="dk1"/>
              </a:solidFill>
              <a:effectLst/>
              <a:latin typeface="+mn-lt"/>
              <a:ea typeface="+mn-ea"/>
              <a:cs typeface="+mn-cs"/>
            </a:rPr>
            <a:t>前年度と</a:t>
          </a:r>
          <a:r>
            <a:rPr kumimoji="1" lang="ja-JP" altLang="en-US" sz="1300">
              <a:solidFill>
                <a:schemeClr val="dk1"/>
              </a:solidFill>
              <a:effectLst/>
              <a:latin typeface="+mn-lt"/>
              <a:ea typeface="+mn-ea"/>
              <a:cs typeface="+mn-cs"/>
            </a:rPr>
            <a:t>比較し</a:t>
          </a:r>
          <a:r>
            <a:rPr kumimoji="1" lang="ja-JP" altLang="ja-JP" sz="1300">
              <a:solidFill>
                <a:schemeClr val="dk1"/>
              </a:solidFill>
              <a:effectLst/>
              <a:latin typeface="+mn-lt"/>
              <a:ea typeface="+mn-ea"/>
              <a:cs typeface="+mn-cs"/>
            </a:rPr>
            <a:t>増</a:t>
          </a:r>
          <a:r>
            <a:rPr kumimoji="1" lang="ja-JP" altLang="en-US" sz="1300">
              <a:solidFill>
                <a:schemeClr val="dk1"/>
              </a:solidFill>
              <a:effectLst/>
              <a:latin typeface="+mn-lt"/>
              <a:ea typeface="+mn-ea"/>
              <a:cs typeface="+mn-cs"/>
            </a:rPr>
            <a:t>加とな</a:t>
          </a:r>
          <a:r>
            <a:rPr kumimoji="1" lang="ja-JP" altLang="ja-JP" sz="1300">
              <a:solidFill>
                <a:schemeClr val="dk1"/>
              </a:solidFill>
              <a:effectLst/>
              <a:latin typeface="+mn-lt"/>
              <a:ea typeface="+mn-ea"/>
              <a:cs typeface="+mn-cs"/>
            </a:rPr>
            <a:t>った。</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mn-lt"/>
              <a:ea typeface="+mn-ea"/>
              <a:cs typeface="+mn-cs"/>
            </a:rPr>
            <a:t>今後は歳出の抑制を図り基金の取崩しを抑え、計画的な財政運営を行っていく。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3148981</v>
      </c>
      <c r="BO4" s="371"/>
      <c r="BP4" s="371"/>
      <c r="BQ4" s="371"/>
      <c r="BR4" s="371"/>
      <c r="BS4" s="371"/>
      <c r="BT4" s="371"/>
      <c r="BU4" s="372"/>
      <c r="BV4" s="370">
        <v>3055732</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2.1</v>
      </c>
      <c r="CU4" s="377"/>
      <c r="CV4" s="377"/>
      <c r="CW4" s="377"/>
      <c r="CX4" s="377"/>
      <c r="CY4" s="377"/>
      <c r="CZ4" s="377"/>
      <c r="DA4" s="378"/>
      <c r="DB4" s="376">
        <v>2.2000000000000002</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3109043</v>
      </c>
      <c r="BO5" s="408"/>
      <c r="BP5" s="408"/>
      <c r="BQ5" s="408"/>
      <c r="BR5" s="408"/>
      <c r="BS5" s="408"/>
      <c r="BT5" s="408"/>
      <c r="BU5" s="409"/>
      <c r="BV5" s="407">
        <v>3012249</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85.8</v>
      </c>
      <c r="CU5" s="405"/>
      <c r="CV5" s="405"/>
      <c r="CW5" s="405"/>
      <c r="CX5" s="405"/>
      <c r="CY5" s="405"/>
      <c r="CZ5" s="405"/>
      <c r="DA5" s="406"/>
      <c r="DB5" s="404">
        <v>85.1</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39938</v>
      </c>
      <c r="BO6" s="408"/>
      <c r="BP6" s="408"/>
      <c r="BQ6" s="408"/>
      <c r="BR6" s="408"/>
      <c r="BS6" s="408"/>
      <c r="BT6" s="408"/>
      <c r="BU6" s="409"/>
      <c r="BV6" s="407">
        <v>43483</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86.1</v>
      </c>
      <c r="CU6" s="445"/>
      <c r="CV6" s="445"/>
      <c r="CW6" s="445"/>
      <c r="CX6" s="445"/>
      <c r="CY6" s="445"/>
      <c r="CZ6" s="445"/>
      <c r="DA6" s="446"/>
      <c r="DB6" s="444">
        <v>85.8</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0</v>
      </c>
      <c r="BO7" s="408"/>
      <c r="BP7" s="408"/>
      <c r="BQ7" s="408"/>
      <c r="BR7" s="408"/>
      <c r="BS7" s="408"/>
      <c r="BT7" s="408"/>
      <c r="BU7" s="409"/>
      <c r="BV7" s="407">
        <v>0</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1939358</v>
      </c>
      <c r="CU7" s="408"/>
      <c r="CV7" s="408"/>
      <c r="CW7" s="408"/>
      <c r="CX7" s="408"/>
      <c r="CY7" s="408"/>
      <c r="CZ7" s="408"/>
      <c r="DA7" s="409"/>
      <c r="DB7" s="407">
        <v>1948544</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39938</v>
      </c>
      <c r="BO8" s="408"/>
      <c r="BP8" s="408"/>
      <c r="BQ8" s="408"/>
      <c r="BR8" s="408"/>
      <c r="BS8" s="408"/>
      <c r="BT8" s="408"/>
      <c r="BU8" s="409"/>
      <c r="BV8" s="407">
        <v>43483</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0.18</v>
      </c>
      <c r="CU8" s="448"/>
      <c r="CV8" s="448"/>
      <c r="CW8" s="448"/>
      <c r="CX8" s="448"/>
      <c r="CY8" s="448"/>
      <c r="CZ8" s="448"/>
      <c r="DA8" s="449"/>
      <c r="DB8" s="447">
        <v>0.18</v>
      </c>
      <c r="DC8" s="448"/>
      <c r="DD8" s="448"/>
      <c r="DE8" s="448"/>
      <c r="DF8" s="448"/>
      <c r="DG8" s="448"/>
      <c r="DH8" s="448"/>
      <c r="DI8" s="449"/>
    </row>
    <row r="9" spans="1:119" ht="18.75" customHeight="1" thickBot="1" x14ac:dyDescent="0.2">
      <c r="A9" s="181"/>
      <c r="B9" s="401" t="s">
        <v>106</v>
      </c>
      <c r="C9" s="402"/>
      <c r="D9" s="402"/>
      <c r="E9" s="402"/>
      <c r="F9" s="402"/>
      <c r="G9" s="402"/>
      <c r="H9" s="402"/>
      <c r="I9" s="402"/>
      <c r="J9" s="402"/>
      <c r="K9" s="450"/>
      <c r="L9" s="451" t="s">
        <v>107</v>
      </c>
      <c r="M9" s="452"/>
      <c r="N9" s="452"/>
      <c r="O9" s="452"/>
      <c r="P9" s="452"/>
      <c r="Q9" s="453"/>
      <c r="R9" s="454">
        <v>2156</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-3545</v>
      </c>
      <c r="BO9" s="408"/>
      <c r="BP9" s="408"/>
      <c r="BQ9" s="408"/>
      <c r="BR9" s="408"/>
      <c r="BS9" s="408"/>
      <c r="BT9" s="408"/>
      <c r="BU9" s="409"/>
      <c r="BV9" s="407">
        <v>-17048</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16.100000000000001</v>
      </c>
      <c r="CU9" s="405"/>
      <c r="CV9" s="405"/>
      <c r="CW9" s="405"/>
      <c r="CX9" s="405"/>
      <c r="CY9" s="405"/>
      <c r="CZ9" s="405"/>
      <c r="DA9" s="406"/>
      <c r="DB9" s="404">
        <v>17</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112</v>
      </c>
      <c r="M10" s="437"/>
      <c r="N10" s="437"/>
      <c r="O10" s="437"/>
      <c r="P10" s="437"/>
      <c r="Q10" s="438"/>
      <c r="R10" s="458">
        <v>2294</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114</v>
      </c>
      <c r="AV10" s="440"/>
      <c r="AW10" s="440"/>
      <c r="AX10" s="440"/>
      <c r="AY10" s="441" t="s">
        <v>115</v>
      </c>
      <c r="AZ10" s="442"/>
      <c r="BA10" s="442"/>
      <c r="BB10" s="442"/>
      <c r="BC10" s="442"/>
      <c r="BD10" s="442"/>
      <c r="BE10" s="442"/>
      <c r="BF10" s="442"/>
      <c r="BG10" s="442"/>
      <c r="BH10" s="442"/>
      <c r="BI10" s="442"/>
      <c r="BJ10" s="442"/>
      <c r="BK10" s="442"/>
      <c r="BL10" s="442"/>
      <c r="BM10" s="443"/>
      <c r="BN10" s="407">
        <v>21803</v>
      </c>
      <c r="BO10" s="408"/>
      <c r="BP10" s="408"/>
      <c r="BQ10" s="408"/>
      <c r="BR10" s="408"/>
      <c r="BS10" s="408"/>
      <c r="BT10" s="408"/>
      <c r="BU10" s="409"/>
      <c r="BV10" s="407">
        <v>33789</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114</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15">
      <c r="A12" s="181"/>
      <c r="B12" s="467" t="s">
        <v>123</v>
      </c>
      <c r="C12" s="468"/>
      <c r="D12" s="468"/>
      <c r="E12" s="468"/>
      <c r="F12" s="468"/>
      <c r="G12" s="468"/>
      <c r="H12" s="468"/>
      <c r="I12" s="468"/>
      <c r="J12" s="468"/>
      <c r="K12" s="469"/>
      <c r="L12" s="476" t="s">
        <v>124</v>
      </c>
      <c r="M12" s="477"/>
      <c r="N12" s="477"/>
      <c r="O12" s="477"/>
      <c r="P12" s="477"/>
      <c r="Q12" s="478"/>
      <c r="R12" s="479">
        <v>1957</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40808</v>
      </c>
      <c r="BO12" s="408"/>
      <c r="BP12" s="408"/>
      <c r="BQ12" s="408"/>
      <c r="BR12" s="408"/>
      <c r="BS12" s="408"/>
      <c r="BT12" s="408"/>
      <c r="BU12" s="409"/>
      <c r="BV12" s="407">
        <v>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130</v>
      </c>
      <c r="N13" s="499"/>
      <c r="O13" s="499"/>
      <c r="P13" s="499"/>
      <c r="Q13" s="500"/>
      <c r="R13" s="491">
        <v>1885</v>
      </c>
      <c r="S13" s="492"/>
      <c r="T13" s="492"/>
      <c r="U13" s="492"/>
      <c r="V13" s="493"/>
      <c r="W13" s="423" t="s">
        <v>131</v>
      </c>
      <c r="X13" s="424"/>
      <c r="Y13" s="424"/>
      <c r="Z13" s="424"/>
      <c r="AA13" s="424"/>
      <c r="AB13" s="414"/>
      <c r="AC13" s="458">
        <v>245</v>
      </c>
      <c r="AD13" s="459"/>
      <c r="AE13" s="459"/>
      <c r="AF13" s="459"/>
      <c r="AG13" s="501"/>
      <c r="AH13" s="458">
        <v>275</v>
      </c>
      <c r="AI13" s="459"/>
      <c r="AJ13" s="459"/>
      <c r="AK13" s="459"/>
      <c r="AL13" s="460"/>
      <c r="AM13" s="436" t="s">
        <v>132</v>
      </c>
      <c r="AN13" s="437"/>
      <c r="AO13" s="437"/>
      <c r="AP13" s="437"/>
      <c r="AQ13" s="437"/>
      <c r="AR13" s="437"/>
      <c r="AS13" s="437"/>
      <c r="AT13" s="438"/>
      <c r="AU13" s="439" t="s">
        <v>114</v>
      </c>
      <c r="AV13" s="440"/>
      <c r="AW13" s="440"/>
      <c r="AX13" s="440"/>
      <c r="AY13" s="441" t="s">
        <v>133</v>
      </c>
      <c r="AZ13" s="442"/>
      <c r="BA13" s="442"/>
      <c r="BB13" s="442"/>
      <c r="BC13" s="442"/>
      <c r="BD13" s="442"/>
      <c r="BE13" s="442"/>
      <c r="BF13" s="442"/>
      <c r="BG13" s="442"/>
      <c r="BH13" s="442"/>
      <c r="BI13" s="442"/>
      <c r="BJ13" s="442"/>
      <c r="BK13" s="442"/>
      <c r="BL13" s="442"/>
      <c r="BM13" s="443"/>
      <c r="BN13" s="407">
        <v>-22550</v>
      </c>
      <c r="BO13" s="408"/>
      <c r="BP13" s="408"/>
      <c r="BQ13" s="408"/>
      <c r="BR13" s="408"/>
      <c r="BS13" s="408"/>
      <c r="BT13" s="408"/>
      <c r="BU13" s="409"/>
      <c r="BV13" s="407">
        <v>16741</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8.6999999999999993</v>
      </c>
      <c r="CU13" s="405"/>
      <c r="CV13" s="405"/>
      <c r="CW13" s="405"/>
      <c r="CX13" s="405"/>
      <c r="CY13" s="405"/>
      <c r="CZ13" s="405"/>
      <c r="DA13" s="406"/>
      <c r="DB13" s="404">
        <v>9</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1988</v>
      </c>
      <c r="S14" s="492"/>
      <c r="T14" s="492"/>
      <c r="U14" s="492"/>
      <c r="V14" s="493"/>
      <c r="W14" s="397"/>
      <c r="X14" s="398"/>
      <c r="Y14" s="398"/>
      <c r="Z14" s="398"/>
      <c r="AA14" s="398"/>
      <c r="AB14" s="387"/>
      <c r="AC14" s="494">
        <v>22.7</v>
      </c>
      <c r="AD14" s="495"/>
      <c r="AE14" s="495"/>
      <c r="AF14" s="495"/>
      <c r="AG14" s="496"/>
      <c r="AH14" s="494">
        <v>23.1</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v>61</v>
      </c>
      <c r="CU14" s="506"/>
      <c r="CV14" s="506"/>
      <c r="CW14" s="506"/>
      <c r="CX14" s="506"/>
      <c r="CY14" s="506"/>
      <c r="CZ14" s="506"/>
      <c r="DA14" s="507"/>
      <c r="DB14" s="505">
        <v>60.4</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130</v>
      </c>
      <c r="N15" s="499"/>
      <c r="O15" s="499"/>
      <c r="P15" s="499"/>
      <c r="Q15" s="500"/>
      <c r="R15" s="491">
        <v>1928</v>
      </c>
      <c r="S15" s="492"/>
      <c r="T15" s="492"/>
      <c r="U15" s="492"/>
      <c r="V15" s="493"/>
      <c r="W15" s="423" t="s">
        <v>137</v>
      </c>
      <c r="X15" s="424"/>
      <c r="Y15" s="424"/>
      <c r="Z15" s="424"/>
      <c r="AA15" s="424"/>
      <c r="AB15" s="414"/>
      <c r="AC15" s="458">
        <v>135</v>
      </c>
      <c r="AD15" s="459"/>
      <c r="AE15" s="459"/>
      <c r="AF15" s="459"/>
      <c r="AG15" s="501"/>
      <c r="AH15" s="458">
        <v>135</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329792</v>
      </c>
      <c r="BO15" s="371"/>
      <c r="BP15" s="371"/>
      <c r="BQ15" s="371"/>
      <c r="BR15" s="371"/>
      <c r="BS15" s="371"/>
      <c r="BT15" s="371"/>
      <c r="BU15" s="372"/>
      <c r="BV15" s="370">
        <v>325694</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12.5</v>
      </c>
      <c r="AD16" s="495"/>
      <c r="AE16" s="495"/>
      <c r="AF16" s="495"/>
      <c r="AG16" s="496"/>
      <c r="AH16" s="494">
        <v>11.3</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1855882</v>
      </c>
      <c r="BO16" s="408"/>
      <c r="BP16" s="408"/>
      <c r="BQ16" s="408"/>
      <c r="BR16" s="408"/>
      <c r="BS16" s="408"/>
      <c r="BT16" s="408"/>
      <c r="BU16" s="409"/>
      <c r="BV16" s="407">
        <v>1856650</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700</v>
      </c>
      <c r="AD17" s="459"/>
      <c r="AE17" s="459"/>
      <c r="AF17" s="459"/>
      <c r="AG17" s="501"/>
      <c r="AH17" s="458">
        <v>781</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405739</v>
      </c>
      <c r="BO17" s="408"/>
      <c r="BP17" s="408"/>
      <c r="BQ17" s="408"/>
      <c r="BR17" s="408"/>
      <c r="BS17" s="408"/>
      <c r="BT17" s="408"/>
      <c r="BU17" s="409"/>
      <c r="BV17" s="407">
        <v>400956</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147</v>
      </c>
      <c r="C18" s="450"/>
      <c r="D18" s="450"/>
      <c r="E18" s="530"/>
      <c r="F18" s="530"/>
      <c r="G18" s="530"/>
      <c r="H18" s="530"/>
      <c r="I18" s="530"/>
      <c r="J18" s="530"/>
      <c r="K18" s="530"/>
      <c r="L18" s="531">
        <v>189.41</v>
      </c>
      <c r="M18" s="531"/>
      <c r="N18" s="531"/>
      <c r="O18" s="531"/>
      <c r="P18" s="531"/>
      <c r="Q18" s="531"/>
      <c r="R18" s="532"/>
      <c r="S18" s="532"/>
      <c r="T18" s="532"/>
      <c r="U18" s="532"/>
      <c r="V18" s="533"/>
      <c r="W18" s="425"/>
      <c r="X18" s="426"/>
      <c r="Y18" s="426"/>
      <c r="Z18" s="426"/>
      <c r="AA18" s="426"/>
      <c r="AB18" s="417"/>
      <c r="AC18" s="534">
        <v>64.8</v>
      </c>
      <c r="AD18" s="535"/>
      <c r="AE18" s="535"/>
      <c r="AF18" s="535"/>
      <c r="AG18" s="536"/>
      <c r="AH18" s="534">
        <v>65.599999999999994</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1690247</v>
      </c>
      <c r="BO18" s="408"/>
      <c r="BP18" s="408"/>
      <c r="BQ18" s="408"/>
      <c r="BR18" s="408"/>
      <c r="BS18" s="408"/>
      <c r="BT18" s="408"/>
      <c r="BU18" s="409"/>
      <c r="BV18" s="407">
        <v>1694650</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149</v>
      </c>
      <c r="C19" s="450"/>
      <c r="D19" s="450"/>
      <c r="E19" s="530"/>
      <c r="F19" s="530"/>
      <c r="G19" s="530"/>
      <c r="H19" s="530"/>
      <c r="I19" s="530"/>
      <c r="J19" s="530"/>
      <c r="K19" s="530"/>
      <c r="L19" s="538">
        <v>11</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2333022</v>
      </c>
      <c r="BO19" s="408"/>
      <c r="BP19" s="408"/>
      <c r="BQ19" s="408"/>
      <c r="BR19" s="408"/>
      <c r="BS19" s="408"/>
      <c r="BT19" s="408"/>
      <c r="BU19" s="409"/>
      <c r="BV19" s="407">
        <v>2353225</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151</v>
      </c>
      <c r="C20" s="450"/>
      <c r="D20" s="450"/>
      <c r="E20" s="530"/>
      <c r="F20" s="530"/>
      <c r="G20" s="530"/>
      <c r="H20" s="530"/>
      <c r="I20" s="530"/>
      <c r="J20" s="530"/>
      <c r="K20" s="530"/>
      <c r="L20" s="538">
        <v>1130</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2703034</v>
      </c>
      <c r="BO22" s="371"/>
      <c r="BP22" s="371"/>
      <c r="BQ22" s="371"/>
      <c r="BR22" s="371"/>
      <c r="BS22" s="371"/>
      <c r="BT22" s="371"/>
      <c r="BU22" s="372"/>
      <c r="BV22" s="370">
        <v>2849861</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2234431</v>
      </c>
      <c r="BO23" s="408"/>
      <c r="BP23" s="408"/>
      <c r="BQ23" s="408"/>
      <c r="BR23" s="408"/>
      <c r="BS23" s="408"/>
      <c r="BT23" s="408"/>
      <c r="BU23" s="409"/>
      <c r="BV23" s="407">
        <v>2342040</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161</v>
      </c>
      <c r="F24" s="437"/>
      <c r="G24" s="437"/>
      <c r="H24" s="437"/>
      <c r="I24" s="437"/>
      <c r="J24" s="437"/>
      <c r="K24" s="438"/>
      <c r="L24" s="458">
        <v>1</v>
      </c>
      <c r="M24" s="459"/>
      <c r="N24" s="459"/>
      <c r="O24" s="459"/>
      <c r="P24" s="501"/>
      <c r="Q24" s="458">
        <v>6500</v>
      </c>
      <c r="R24" s="459"/>
      <c r="S24" s="459"/>
      <c r="T24" s="459"/>
      <c r="U24" s="459"/>
      <c r="V24" s="501"/>
      <c r="W24" s="553"/>
      <c r="X24" s="554"/>
      <c r="Y24" s="555"/>
      <c r="Z24" s="457" t="s">
        <v>162</v>
      </c>
      <c r="AA24" s="437"/>
      <c r="AB24" s="437"/>
      <c r="AC24" s="437"/>
      <c r="AD24" s="437"/>
      <c r="AE24" s="437"/>
      <c r="AF24" s="437"/>
      <c r="AG24" s="438"/>
      <c r="AH24" s="458">
        <v>58</v>
      </c>
      <c r="AI24" s="459"/>
      <c r="AJ24" s="459"/>
      <c r="AK24" s="459"/>
      <c r="AL24" s="501"/>
      <c r="AM24" s="458">
        <v>171158</v>
      </c>
      <c r="AN24" s="459"/>
      <c r="AO24" s="459"/>
      <c r="AP24" s="459"/>
      <c r="AQ24" s="459"/>
      <c r="AR24" s="501"/>
      <c r="AS24" s="458">
        <v>2951</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1851366</v>
      </c>
      <c r="BO24" s="408"/>
      <c r="BP24" s="408"/>
      <c r="BQ24" s="408"/>
      <c r="BR24" s="408"/>
      <c r="BS24" s="408"/>
      <c r="BT24" s="408"/>
      <c r="BU24" s="409"/>
      <c r="BV24" s="407">
        <v>1896276</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164</v>
      </c>
      <c r="F25" s="437"/>
      <c r="G25" s="437"/>
      <c r="H25" s="437"/>
      <c r="I25" s="437"/>
      <c r="J25" s="437"/>
      <c r="K25" s="438"/>
      <c r="L25" s="458">
        <v>1</v>
      </c>
      <c r="M25" s="459"/>
      <c r="N25" s="459"/>
      <c r="O25" s="459"/>
      <c r="P25" s="501"/>
      <c r="Q25" s="458">
        <v>6000</v>
      </c>
      <c r="R25" s="459"/>
      <c r="S25" s="459"/>
      <c r="T25" s="459"/>
      <c r="U25" s="459"/>
      <c r="V25" s="501"/>
      <c r="W25" s="553"/>
      <c r="X25" s="554"/>
      <c r="Y25" s="555"/>
      <c r="Z25" s="457" t="s">
        <v>165</v>
      </c>
      <c r="AA25" s="437"/>
      <c r="AB25" s="437"/>
      <c r="AC25" s="437"/>
      <c r="AD25" s="437"/>
      <c r="AE25" s="437"/>
      <c r="AF25" s="437"/>
      <c r="AG25" s="438"/>
      <c r="AH25" s="458" t="s">
        <v>122</v>
      </c>
      <c r="AI25" s="459"/>
      <c r="AJ25" s="459"/>
      <c r="AK25" s="459"/>
      <c r="AL25" s="501"/>
      <c r="AM25" s="458" t="s">
        <v>122</v>
      </c>
      <c r="AN25" s="459"/>
      <c r="AO25" s="459"/>
      <c r="AP25" s="459"/>
      <c r="AQ25" s="459"/>
      <c r="AR25" s="501"/>
      <c r="AS25" s="458" t="s">
        <v>122</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290429</v>
      </c>
      <c r="BO25" s="371"/>
      <c r="BP25" s="371"/>
      <c r="BQ25" s="371"/>
      <c r="BR25" s="371"/>
      <c r="BS25" s="371"/>
      <c r="BT25" s="371"/>
      <c r="BU25" s="372"/>
      <c r="BV25" s="370">
        <v>160851</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167</v>
      </c>
      <c r="F26" s="437"/>
      <c r="G26" s="437"/>
      <c r="H26" s="437"/>
      <c r="I26" s="437"/>
      <c r="J26" s="437"/>
      <c r="K26" s="438"/>
      <c r="L26" s="458">
        <v>1</v>
      </c>
      <c r="M26" s="459"/>
      <c r="N26" s="459"/>
      <c r="O26" s="459"/>
      <c r="P26" s="501"/>
      <c r="Q26" s="458">
        <v>5600</v>
      </c>
      <c r="R26" s="459"/>
      <c r="S26" s="459"/>
      <c r="T26" s="459"/>
      <c r="U26" s="459"/>
      <c r="V26" s="501"/>
      <c r="W26" s="553"/>
      <c r="X26" s="554"/>
      <c r="Y26" s="555"/>
      <c r="Z26" s="457" t="s">
        <v>168</v>
      </c>
      <c r="AA26" s="559"/>
      <c r="AB26" s="559"/>
      <c r="AC26" s="559"/>
      <c r="AD26" s="559"/>
      <c r="AE26" s="559"/>
      <c r="AF26" s="559"/>
      <c r="AG26" s="560"/>
      <c r="AH26" s="458" t="s">
        <v>122</v>
      </c>
      <c r="AI26" s="459"/>
      <c r="AJ26" s="459"/>
      <c r="AK26" s="459"/>
      <c r="AL26" s="501"/>
      <c r="AM26" s="458" t="s">
        <v>122</v>
      </c>
      <c r="AN26" s="459"/>
      <c r="AO26" s="459"/>
      <c r="AP26" s="459"/>
      <c r="AQ26" s="459"/>
      <c r="AR26" s="501"/>
      <c r="AS26" s="458" t="s">
        <v>122</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170</v>
      </c>
      <c r="F27" s="437"/>
      <c r="G27" s="437"/>
      <c r="H27" s="437"/>
      <c r="I27" s="437"/>
      <c r="J27" s="437"/>
      <c r="K27" s="438"/>
      <c r="L27" s="458">
        <v>1</v>
      </c>
      <c r="M27" s="459"/>
      <c r="N27" s="459"/>
      <c r="O27" s="459"/>
      <c r="P27" s="501"/>
      <c r="Q27" s="458">
        <v>2500</v>
      </c>
      <c r="R27" s="459"/>
      <c r="S27" s="459"/>
      <c r="T27" s="459"/>
      <c r="U27" s="459"/>
      <c r="V27" s="501"/>
      <c r="W27" s="553"/>
      <c r="X27" s="554"/>
      <c r="Y27" s="555"/>
      <c r="Z27" s="457" t="s">
        <v>171</v>
      </c>
      <c r="AA27" s="437"/>
      <c r="AB27" s="437"/>
      <c r="AC27" s="437"/>
      <c r="AD27" s="437"/>
      <c r="AE27" s="437"/>
      <c r="AF27" s="437"/>
      <c r="AG27" s="438"/>
      <c r="AH27" s="458" t="s">
        <v>122</v>
      </c>
      <c r="AI27" s="459"/>
      <c r="AJ27" s="459"/>
      <c r="AK27" s="459"/>
      <c r="AL27" s="501"/>
      <c r="AM27" s="458" t="s">
        <v>122</v>
      </c>
      <c r="AN27" s="459"/>
      <c r="AO27" s="459"/>
      <c r="AP27" s="459"/>
      <c r="AQ27" s="459"/>
      <c r="AR27" s="501"/>
      <c r="AS27" s="458" t="s">
        <v>122</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t="s">
        <v>122</v>
      </c>
      <c r="BO27" s="527"/>
      <c r="BP27" s="527"/>
      <c r="BQ27" s="527"/>
      <c r="BR27" s="527"/>
      <c r="BS27" s="527"/>
      <c r="BT27" s="527"/>
      <c r="BU27" s="528"/>
      <c r="BV27" s="526" t="s">
        <v>122</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173</v>
      </c>
      <c r="F28" s="437"/>
      <c r="G28" s="437"/>
      <c r="H28" s="437"/>
      <c r="I28" s="437"/>
      <c r="J28" s="437"/>
      <c r="K28" s="438"/>
      <c r="L28" s="458">
        <v>1</v>
      </c>
      <c r="M28" s="459"/>
      <c r="N28" s="459"/>
      <c r="O28" s="459"/>
      <c r="P28" s="501"/>
      <c r="Q28" s="458">
        <v>2000</v>
      </c>
      <c r="R28" s="459"/>
      <c r="S28" s="459"/>
      <c r="T28" s="459"/>
      <c r="U28" s="459"/>
      <c r="V28" s="501"/>
      <c r="W28" s="553"/>
      <c r="X28" s="554"/>
      <c r="Y28" s="555"/>
      <c r="Z28" s="457" t="s">
        <v>174</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421126</v>
      </c>
      <c r="BO28" s="371"/>
      <c r="BP28" s="371"/>
      <c r="BQ28" s="371"/>
      <c r="BR28" s="371"/>
      <c r="BS28" s="371"/>
      <c r="BT28" s="371"/>
      <c r="BU28" s="372"/>
      <c r="BV28" s="370">
        <v>440131</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176</v>
      </c>
      <c r="F29" s="437"/>
      <c r="G29" s="437"/>
      <c r="H29" s="437"/>
      <c r="I29" s="437"/>
      <c r="J29" s="437"/>
      <c r="K29" s="438"/>
      <c r="L29" s="458">
        <v>7</v>
      </c>
      <c r="M29" s="459"/>
      <c r="N29" s="459"/>
      <c r="O29" s="459"/>
      <c r="P29" s="501"/>
      <c r="Q29" s="458">
        <v>1700</v>
      </c>
      <c r="R29" s="459"/>
      <c r="S29" s="459"/>
      <c r="T29" s="459"/>
      <c r="U29" s="459"/>
      <c r="V29" s="501"/>
      <c r="W29" s="556"/>
      <c r="X29" s="557"/>
      <c r="Y29" s="558"/>
      <c r="Z29" s="457" t="s">
        <v>177</v>
      </c>
      <c r="AA29" s="437"/>
      <c r="AB29" s="437"/>
      <c r="AC29" s="437"/>
      <c r="AD29" s="437"/>
      <c r="AE29" s="437"/>
      <c r="AF29" s="437"/>
      <c r="AG29" s="438"/>
      <c r="AH29" s="458">
        <v>58</v>
      </c>
      <c r="AI29" s="459"/>
      <c r="AJ29" s="459"/>
      <c r="AK29" s="459"/>
      <c r="AL29" s="501"/>
      <c r="AM29" s="458">
        <v>171158</v>
      </c>
      <c r="AN29" s="459"/>
      <c r="AO29" s="459"/>
      <c r="AP29" s="459"/>
      <c r="AQ29" s="459"/>
      <c r="AR29" s="501"/>
      <c r="AS29" s="458">
        <v>2951</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29921</v>
      </c>
      <c r="BO29" s="408"/>
      <c r="BP29" s="408"/>
      <c r="BQ29" s="408"/>
      <c r="BR29" s="408"/>
      <c r="BS29" s="408"/>
      <c r="BT29" s="408"/>
      <c r="BU29" s="409"/>
      <c r="BV29" s="407">
        <v>22763</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95.3</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236885</v>
      </c>
      <c r="BO30" s="527"/>
      <c r="BP30" s="527"/>
      <c r="BQ30" s="527"/>
      <c r="BR30" s="527"/>
      <c r="BS30" s="527"/>
      <c r="BT30" s="527"/>
      <c r="BU30" s="528"/>
      <c r="BV30" s="526">
        <v>227870</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t="str">
        <f>IF(AO34="","",MAX(C34:D43,U34:V43)+1)</f>
        <v/>
      </c>
      <c r="AN34" s="597"/>
      <c r="AO34" s="598"/>
      <c r="AP34" s="598"/>
      <c r="AQ34" s="598"/>
      <c r="AR34" s="598"/>
      <c r="AS34" s="598"/>
      <c r="AT34" s="598"/>
      <c r="AU34" s="598"/>
      <c r="AV34" s="598"/>
      <c r="AW34" s="598"/>
      <c r="AX34" s="598"/>
      <c r="AY34" s="598"/>
      <c r="AZ34" s="598"/>
      <c r="BA34" s="598"/>
      <c r="BB34" s="598"/>
      <c r="BC34" s="598"/>
      <c r="BD34" s="181"/>
      <c r="BE34" s="597">
        <f>IF(BG34="","",MAX(C34:D43,U34:V43,AM34:AN43)+1)</f>
        <v>5</v>
      </c>
      <c r="BF34" s="597"/>
      <c r="BG34" s="598" t="str">
        <f>IF('各会計、関係団体の財政状況及び健全化判断比率'!B31="","",'各会計、関係団体の財政状況及び健全化判断比率'!B31)</f>
        <v>簡易水道事業特別会計</v>
      </c>
      <c r="BH34" s="598"/>
      <c r="BI34" s="598"/>
      <c r="BJ34" s="598"/>
      <c r="BK34" s="598"/>
      <c r="BL34" s="598"/>
      <c r="BM34" s="598"/>
      <c r="BN34" s="598"/>
      <c r="BO34" s="598"/>
      <c r="BP34" s="598"/>
      <c r="BQ34" s="598"/>
      <c r="BR34" s="598"/>
      <c r="BS34" s="598"/>
      <c r="BT34" s="598"/>
      <c r="BU34" s="598"/>
      <c r="BV34" s="181"/>
      <c r="BW34" s="597">
        <f>IF(BY34="","",MAX(C34:D43,U34:V43,AM34:AN43,BE34:BF43)+1)</f>
        <v>7</v>
      </c>
      <c r="BX34" s="597"/>
      <c r="BY34" s="598" t="str">
        <f>IF('各会計、関係団体の財政状況及び健全化判断比率'!B68="","",'各会計、関係団体の財政状況及び健全化判断比率'!B68)</f>
        <v>後志広域貼合</v>
      </c>
      <c r="BZ34" s="598"/>
      <c r="CA34" s="598"/>
      <c r="CB34" s="598"/>
      <c r="CC34" s="598"/>
      <c r="CD34" s="598"/>
      <c r="CE34" s="598"/>
      <c r="CF34" s="598"/>
      <c r="CG34" s="598"/>
      <c r="CH34" s="598"/>
      <c r="CI34" s="598"/>
      <c r="CJ34" s="598"/>
      <c r="CK34" s="598"/>
      <c r="CL34" s="598"/>
      <c r="CM34" s="598"/>
      <c r="CN34" s="181"/>
      <c r="CO34" s="597" t="str">
        <f>IF(CQ34="","",MAX(C34:D43,U34:V43,AM34:AN43,BE34:BF43,BW34:BX43)+1)</f>
        <v/>
      </c>
      <c r="CP34" s="597"/>
      <c r="CQ34" s="598" t="str">
        <f>IF('各会計、関係団体の財政状況及び健全化判断比率'!BS7="","",'各会計、関係団体の財政状況及び健全化判断比率'!BS7)</f>
        <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後期高齢者医療特別会計</v>
      </c>
      <c r="X35" s="598"/>
      <c r="Y35" s="598"/>
      <c r="Z35" s="598"/>
      <c r="AA35" s="598"/>
      <c r="AB35" s="598"/>
      <c r="AC35" s="598"/>
      <c r="AD35" s="598"/>
      <c r="AE35" s="598"/>
      <c r="AF35" s="598"/>
      <c r="AG35" s="598"/>
      <c r="AH35" s="598"/>
      <c r="AI35" s="598"/>
      <c r="AJ35" s="598"/>
      <c r="AK35" s="598"/>
      <c r="AL35" s="181"/>
      <c r="AM35" s="597" t="str">
        <f t="shared" ref="AM35:AM43" si="0">IF(AO35="","",AM34+1)</f>
        <v/>
      </c>
      <c r="AN35" s="597"/>
      <c r="AO35" s="598"/>
      <c r="AP35" s="598"/>
      <c r="AQ35" s="598"/>
      <c r="AR35" s="598"/>
      <c r="AS35" s="598"/>
      <c r="AT35" s="598"/>
      <c r="AU35" s="598"/>
      <c r="AV35" s="598"/>
      <c r="AW35" s="598"/>
      <c r="AX35" s="598"/>
      <c r="AY35" s="598"/>
      <c r="AZ35" s="598"/>
      <c r="BA35" s="598"/>
      <c r="BB35" s="598"/>
      <c r="BC35" s="598"/>
      <c r="BD35" s="181"/>
      <c r="BE35" s="597">
        <f t="shared" ref="BE35:BE43" si="1">IF(BG35="","",BE34+1)</f>
        <v>6</v>
      </c>
      <c r="BF35" s="597"/>
      <c r="BG35" s="598" t="str">
        <f>IF('各会計、関係団体の財政状況及び健全化判断比率'!B32="","",'各会計、関係団体の財政状況及び健全化判断比率'!B32)</f>
        <v>公共下水道事業特別会計</v>
      </c>
      <c r="BH35" s="598"/>
      <c r="BI35" s="598"/>
      <c r="BJ35" s="598"/>
      <c r="BK35" s="598"/>
      <c r="BL35" s="598"/>
      <c r="BM35" s="598"/>
      <c r="BN35" s="598"/>
      <c r="BO35" s="598"/>
      <c r="BP35" s="598"/>
      <c r="BQ35" s="598"/>
      <c r="BR35" s="598"/>
      <c r="BS35" s="598"/>
      <c r="BT35" s="598"/>
      <c r="BU35" s="598"/>
      <c r="BV35" s="181"/>
      <c r="BW35" s="597">
        <f t="shared" ref="BW35:BW43" si="2">IF(BY35="","",BW34+1)</f>
        <v>8</v>
      </c>
      <c r="BX35" s="597"/>
      <c r="BY35" s="598" t="str">
        <f>IF('各会計、関係団体の財政状況及び健全化判断比率'!B69="","",'各会計、関係団体の財政状況及び健全化判断比率'!B69)</f>
        <v>羊蹄山麓環境衛生組合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介護サービス事業特別会計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9</v>
      </c>
      <c r="BX36" s="597"/>
      <c r="BY36" s="598" t="str">
        <f>IF('各会計、関係団体の財政状況及び健全化判断比率'!B70="","",'各会計、関係団体の財政状況及び健全化判断比率'!B70)</f>
        <v>羊蹄山ろく消防組合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10</v>
      </c>
      <c r="BX37" s="597"/>
      <c r="BY37" s="598" t="str">
        <f>IF('各会計、関係団体の財政状況及び健全化判断比率'!B71="","",'各会計、関係団体の財政状況及び健全化判断比率'!B71)</f>
        <v>後志教育研修センター</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t="str">
        <f t="shared" si="2"/>
        <v/>
      </c>
      <c r="BX38" s="597"/>
      <c r="BY38" s="598" t="str">
        <f>IF('各会計、関係団体の財政状況及び健全化判断比率'!B72="","",'各会計、関係団体の財政状況及び健全化判断比率'!B72)</f>
        <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t="str">
        <f t="shared" si="2"/>
        <v/>
      </c>
      <c r="BX39" s="597"/>
      <c r="BY39" s="598" t="str">
        <f>IF('各会計、関係団体の財政状況及び健全化判断比率'!B73="","",'各会計、関係団体の財政状況及び健全化判断比率'!B73)</f>
        <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SbLu1caXekH2F6HTN51veGvSsk5qmhcdCfaDj+5EabvOuceDiNte8cMYztVj7XT2/30ora6JaUryehg0xl/10A==" saltValue="bv+v5/B8aL/x9lXUTWjYs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215</v>
      </c>
      <c r="C5" s="610"/>
      <c r="D5" s="610"/>
      <c r="E5" s="610"/>
      <c r="F5" s="610"/>
      <c r="G5" s="610"/>
      <c r="H5" s="610"/>
      <c r="I5" s="610"/>
      <c r="J5" s="610"/>
      <c r="K5" s="610"/>
      <c r="L5" s="610"/>
      <c r="M5" s="610"/>
      <c r="N5" s="610"/>
      <c r="O5" s="610"/>
      <c r="P5" s="610"/>
      <c r="Q5" s="611"/>
      <c r="R5" s="612">
        <v>290095</v>
      </c>
      <c r="S5" s="613"/>
      <c r="T5" s="613"/>
      <c r="U5" s="613"/>
      <c r="V5" s="613"/>
      <c r="W5" s="613"/>
      <c r="X5" s="613"/>
      <c r="Y5" s="614"/>
      <c r="Z5" s="615">
        <v>9.1999999999999993</v>
      </c>
      <c r="AA5" s="615"/>
      <c r="AB5" s="615"/>
      <c r="AC5" s="615"/>
      <c r="AD5" s="616">
        <v>290095</v>
      </c>
      <c r="AE5" s="616"/>
      <c r="AF5" s="616"/>
      <c r="AG5" s="616"/>
      <c r="AH5" s="616"/>
      <c r="AI5" s="616"/>
      <c r="AJ5" s="616"/>
      <c r="AK5" s="616"/>
      <c r="AL5" s="617">
        <v>14.8</v>
      </c>
      <c r="AM5" s="618"/>
      <c r="AN5" s="618"/>
      <c r="AO5" s="619"/>
      <c r="AP5" s="609" t="s">
        <v>216</v>
      </c>
      <c r="AQ5" s="610"/>
      <c r="AR5" s="610"/>
      <c r="AS5" s="610"/>
      <c r="AT5" s="610"/>
      <c r="AU5" s="610"/>
      <c r="AV5" s="610"/>
      <c r="AW5" s="610"/>
      <c r="AX5" s="610"/>
      <c r="AY5" s="610"/>
      <c r="AZ5" s="610"/>
      <c r="BA5" s="610"/>
      <c r="BB5" s="610"/>
      <c r="BC5" s="610"/>
      <c r="BD5" s="610"/>
      <c r="BE5" s="610"/>
      <c r="BF5" s="611"/>
      <c r="BG5" s="623">
        <v>290095</v>
      </c>
      <c r="BH5" s="624"/>
      <c r="BI5" s="624"/>
      <c r="BJ5" s="624"/>
      <c r="BK5" s="624"/>
      <c r="BL5" s="624"/>
      <c r="BM5" s="624"/>
      <c r="BN5" s="625"/>
      <c r="BO5" s="626">
        <v>100</v>
      </c>
      <c r="BP5" s="626"/>
      <c r="BQ5" s="626"/>
      <c r="BR5" s="626"/>
      <c r="BS5" s="627">
        <v>2170</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15">
      <c r="B6" s="620" t="s">
        <v>220</v>
      </c>
      <c r="C6" s="621"/>
      <c r="D6" s="621"/>
      <c r="E6" s="621"/>
      <c r="F6" s="621"/>
      <c r="G6" s="621"/>
      <c r="H6" s="621"/>
      <c r="I6" s="621"/>
      <c r="J6" s="621"/>
      <c r="K6" s="621"/>
      <c r="L6" s="621"/>
      <c r="M6" s="621"/>
      <c r="N6" s="621"/>
      <c r="O6" s="621"/>
      <c r="P6" s="621"/>
      <c r="Q6" s="622"/>
      <c r="R6" s="623">
        <v>51440</v>
      </c>
      <c r="S6" s="624"/>
      <c r="T6" s="624"/>
      <c r="U6" s="624"/>
      <c r="V6" s="624"/>
      <c r="W6" s="624"/>
      <c r="X6" s="624"/>
      <c r="Y6" s="625"/>
      <c r="Z6" s="626">
        <v>1.6</v>
      </c>
      <c r="AA6" s="626"/>
      <c r="AB6" s="626"/>
      <c r="AC6" s="626"/>
      <c r="AD6" s="627">
        <v>51440</v>
      </c>
      <c r="AE6" s="627"/>
      <c r="AF6" s="627"/>
      <c r="AG6" s="627"/>
      <c r="AH6" s="627"/>
      <c r="AI6" s="627"/>
      <c r="AJ6" s="627"/>
      <c r="AK6" s="627"/>
      <c r="AL6" s="628">
        <v>2.6</v>
      </c>
      <c r="AM6" s="629"/>
      <c r="AN6" s="629"/>
      <c r="AO6" s="630"/>
      <c r="AP6" s="620" t="s">
        <v>221</v>
      </c>
      <c r="AQ6" s="621"/>
      <c r="AR6" s="621"/>
      <c r="AS6" s="621"/>
      <c r="AT6" s="621"/>
      <c r="AU6" s="621"/>
      <c r="AV6" s="621"/>
      <c r="AW6" s="621"/>
      <c r="AX6" s="621"/>
      <c r="AY6" s="621"/>
      <c r="AZ6" s="621"/>
      <c r="BA6" s="621"/>
      <c r="BB6" s="621"/>
      <c r="BC6" s="621"/>
      <c r="BD6" s="621"/>
      <c r="BE6" s="621"/>
      <c r="BF6" s="622"/>
      <c r="BG6" s="623">
        <v>290095</v>
      </c>
      <c r="BH6" s="624"/>
      <c r="BI6" s="624"/>
      <c r="BJ6" s="624"/>
      <c r="BK6" s="624"/>
      <c r="BL6" s="624"/>
      <c r="BM6" s="624"/>
      <c r="BN6" s="625"/>
      <c r="BO6" s="626">
        <v>100</v>
      </c>
      <c r="BP6" s="626"/>
      <c r="BQ6" s="626"/>
      <c r="BR6" s="626"/>
      <c r="BS6" s="627">
        <v>2170</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46333</v>
      </c>
      <c r="CS6" s="624"/>
      <c r="CT6" s="624"/>
      <c r="CU6" s="624"/>
      <c r="CV6" s="624"/>
      <c r="CW6" s="624"/>
      <c r="CX6" s="624"/>
      <c r="CY6" s="625"/>
      <c r="CZ6" s="617">
        <v>1.5</v>
      </c>
      <c r="DA6" s="618"/>
      <c r="DB6" s="618"/>
      <c r="DC6" s="634"/>
      <c r="DD6" s="632" t="s">
        <v>122</v>
      </c>
      <c r="DE6" s="624"/>
      <c r="DF6" s="624"/>
      <c r="DG6" s="624"/>
      <c r="DH6" s="624"/>
      <c r="DI6" s="624"/>
      <c r="DJ6" s="624"/>
      <c r="DK6" s="624"/>
      <c r="DL6" s="624"/>
      <c r="DM6" s="624"/>
      <c r="DN6" s="624"/>
      <c r="DO6" s="624"/>
      <c r="DP6" s="625"/>
      <c r="DQ6" s="632">
        <v>46333</v>
      </c>
      <c r="DR6" s="624"/>
      <c r="DS6" s="624"/>
      <c r="DT6" s="624"/>
      <c r="DU6" s="624"/>
      <c r="DV6" s="624"/>
      <c r="DW6" s="624"/>
      <c r="DX6" s="624"/>
      <c r="DY6" s="624"/>
      <c r="DZ6" s="624"/>
      <c r="EA6" s="624"/>
      <c r="EB6" s="624"/>
      <c r="EC6" s="633"/>
    </row>
    <row r="7" spans="2:143" ht="11.25" customHeight="1" x14ac:dyDescent="0.15">
      <c r="B7" s="620" t="s">
        <v>223</v>
      </c>
      <c r="C7" s="621"/>
      <c r="D7" s="621"/>
      <c r="E7" s="621"/>
      <c r="F7" s="621"/>
      <c r="G7" s="621"/>
      <c r="H7" s="621"/>
      <c r="I7" s="621"/>
      <c r="J7" s="621"/>
      <c r="K7" s="621"/>
      <c r="L7" s="621"/>
      <c r="M7" s="621"/>
      <c r="N7" s="621"/>
      <c r="O7" s="621"/>
      <c r="P7" s="621"/>
      <c r="Q7" s="622"/>
      <c r="R7" s="623">
        <v>71</v>
      </c>
      <c r="S7" s="624"/>
      <c r="T7" s="624"/>
      <c r="U7" s="624"/>
      <c r="V7" s="624"/>
      <c r="W7" s="624"/>
      <c r="X7" s="624"/>
      <c r="Y7" s="625"/>
      <c r="Z7" s="626">
        <v>0</v>
      </c>
      <c r="AA7" s="626"/>
      <c r="AB7" s="626"/>
      <c r="AC7" s="626"/>
      <c r="AD7" s="627">
        <v>71</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96742</v>
      </c>
      <c r="BH7" s="624"/>
      <c r="BI7" s="624"/>
      <c r="BJ7" s="624"/>
      <c r="BK7" s="624"/>
      <c r="BL7" s="624"/>
      <c r="BM7" s="624"/>
      <c r="BN7" s="625"/>
      <c r="BO7" s="626">
        <v>33.299999999999997</v>
      </c>
      <c r="BP7" s="626"/>
      <c r="BQ7" s="626"/>
      <c r="BR7" s="626"/>
      <c r="BS7" s="627">
        <v>2170</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662182</v>
      </c>
      <c r="CS7" s="624"/>
      <c r="CT7" s="624"/>
      <c r="CU7" s="624"/>
      <c r="CV7" s="624"/>
      <c r="CW7" s="624"/>
      <c r="CX7" s="624"/>
      <c r="CY7" s="625"/>
      <c r="CZ7" s="626">
        <v>21.3</v>
      </c>
      <c r="DA7" s="626"/>
      <c r="DB7" s="626"/>
      <c r="DC7" s="626"/>
      <c r="DD7" s="632">
        <v>24071</v>
      </c>
      <c r="DE7" s="624"/>
      <c r="DF7" s="624"/>
      <c r="DG7" s="624"/>
      <c r="DH7" s="624"/>
      <c r="DI7" s="624"/>
      <c r="DJ7" s="624"/>
      <c r="DK7" s="624"/>
      <c r="DL7" s="624"/>
      <c r="DM7" s="624"/>
      <c r="DN7" s="624"/>
      <c r="DO7" s="624"/>
      <c r="DP7" s="625"/>
      <c r="DQ7" s="632">
        <v>523546</v>
      </c>
      <c r="DR7" s="624"/>
      <c r="DS7" s="624"/>
      <c r="DT7" s="624"/>
      <c r="DU7" s="624"/>
      <c r="DV7" s="624"/>
      <c r="DW7" s="624"/>
      <c r="DX7" s="624"/>
      <c r="DY7" s="624"/>
      <c r="DZ7" s="624"/>
      <c r="EA7" s="624"/>
      <c r="EB7" s="624"/>
      <c r="EC7" s="633"/>
    </row>
    <row r="8" spans="2:143" ht="11.25" customHeight="1" x14ac:dyDescent="0.15">
      <c r="B8" s="620" t="s">
        <v>226</v>
      </c>
      <c r="C8" s="621"/>
      <c r="D8" s="621"/>
      <c r="E8" s="621"/>
      <c r="F8" s="621"/>
      <c r="G8" s="621"/>
      <c r="H8" s="621"/>
      <c r="I8" s="621"/>
      <c r="J8" s="621"/>
      <c r="K8" s="621"/>
      <c r="L8" s="621"/>
      <c r="M8" s="621"/>
      <c r="N8" s="621"/>
      <c r="O8" s="621"/>
      <c r="P8" s="621"/>
      <c r="Q8" s="622"/>
      <c r="R8" s="623">
        <v>670</v>
      </c>
      <c r="S8" s="624"/>
      <c r="T8" s="624"/>
      <c r="U8" s="624"/>
      <c r="V8" s="624"/>
      <c r="W8" s="624"/>
      <c r="X8" s="624"/>
      <c r="Y8" s="625"/>
      <c r="Z8" s="626">
        <v>0</v>
      </c>
      <c r="AA8" s="626"/>
      <c r="AB8" s="626"/>
      <c r="AC8" s="626"/>
      <c r="AD8" s="627">
        <v>670</v>
      </c>
      <c r="AE8" s="627"/>
      <c r="AF8" s="627"/>
      <c r="AG8" s="627"/>
      <c r="AH8" s="627"/>
      <c r="AI8" s="627"/>
      <c r="AJ8" s="627"/>
      <c r="AK8" s="627"/>
      <c r="AL8" s="628">
        <v>0</v>
      </c>
      <c r="AM8" s="629"/>
      <c r="AN8" s="629"/>
      <c r="AO8" s="630"/>
      <c r="AP8" s="620" t="s">
        <v>227</v>
      </c>
      <c r="AQ8" s="621"/>
      <c r="AR8" s="621"/>
      <c r="AS8" s="621"/>
      <c r="AT8" s="621"/>
      <c r="AU8" s="621"/>
      <c r="AV8" s="621"/>
      <c r="AW8" s="621"/>
      <c r="AX8" s="621"/>
      <c r="AY8" s="621"/>
      <c r="AZ8" s="621"/>
      <c r="BA8" s="621"/>
      <c r="BB8" s="621"/>
      <c r="BC8" s="621"/>
      <c r="BD8" s="621"/>
      <c r="BE8" s="621"/>
      <c r="BF8" s="622"/>
      <c r="BG8" s="623">
        <v>3356</v>
      </c>
      <c r="BH8" s="624"/>
      <c r="BI8" s="624"/>
      <c r="BJ8" s="624"/>
      <c r="BK8" s="624"/>
      <c r="BL8" s="624"/>
      <c r="BM8" s="624"/>
      <c r="BN8" s="625"/>
      <c r="BO8" s="626">
        <v>1.2</v>
      </c>
      <c r="BP8" s="626"/>
      <c r="BQ8" s="626"/>
      <c r="BR8" s="626"/>
      <c r="BS8" s="627" t="s">
        <v>122</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515357</v>
      </c>
      <c r="CS8" s="624"/>
      <c r="CT8" s="624"/>
      <c r="CU8" s="624"/>
      <c r="CV8" s="624"/>
      <c r="CW8" s="624"/>
      <c r="CX8" s="624"/>
      <c r="CY8" s="625"/>
      <c r="CZ8" s="626">
        <v>16.600000000000001</v>
      </c>
      <c r="DA8" s="626"/>
      <c r="DB8" s="626"/>
      <c r="DC8" s="626"/>
      <c r="DD8" s="632">
        <v>1738</v>
      </c>
      <c r="DE8" s="624"/>
      <c r="DF8" s="624"/>
      <c r="DG8" s="624"/>
      <c r="DH8" s="624"/>
      <c r="DI8" s="624"/>
      <c r="DJ8" s="624"/>
      <c r="DK8" s="624"/>
      <c r="DL8" s="624"/>
      <c r="DM8" s="624"/>
      <c r="DN8" s="624"/>
      <c r="DO8" s="624"/>
      <c r="DP8" s="625"/>
      <c r="DQ8" s="632">
        <v>322063</v>
      </c>
      <c r="DR8" s="624"/>
      <c r="DS8" s="624"/>
      <c r="DT8" s="624"/>
      <c r="DU8" s="624"/>
      <c r="DV8" s="624"/>
      <c r="DW8" s="624"/>
      <c r="DX8" s="624"/>
      <c r="DY8" s="624"/>
      <c r="DZ8" s="624"/>
      <c r="EA8" s="624"/>
      <c r="EB8" s="624"/>
      <c r="EC8" s="633"/>
    </row>
    <row r="9" spans="2:143" ht="11.25" customHeight="1" x14ac:dyDescent="0.15">
      <c r="B9" s="620" t="s">
        <v>229</v>
      </c>
      <c r="C9" s="621"/>
      <c r="D9" s="621"/>
      <c r="E9" s="621"/>
      <c r="F9" s="621"/>
      <c r="G9" s="621"/>
      <c r="H9" s="621"/>
      <c r="I9" s="621"/>
      <c r="J9" s="621"/>
      <c r="K9" s="621"/>
      <c r="L9" s="621"/>
      <c r="M9" s="621"/>
      <c r="N9" s="621"/>
      <c r="O9" s="621"/>
      <c r="P9" s="621"/>
      <c r="Q9" s="622"/>
      <c r="R9" s="623">
        <v>781</v>
      </c>
      <c r="S9" s="624"/>
      <c r="T9" s="624"/>
      <c r="U9" s="624"/>
      <c r="V9" s="624"/>
      <c r="W9" s="624"/>
      <c r="X9" s="624"/>
      <c r="Y9" s="625"/>
      <c r="Z9" s="626">
        <v>0</v>
      </c>
      <c r="AA9" s="626"/>
      <c r="AB9" s="626"/>
      <c r="AC9" s="626"/>
      <c r="AD9" s="627">
        <v>781</v>
      </c>
      <c r="AE9" s="627"/>
      <c r="AF9" s="627"/>
      <c r="AG9" s="627"/>
      <c r="AH9" s="627"/>
      <c r="AI9" s="627"/>
      <c r="AJ9" s="627"/>
      <c r="AK9" s="627"/>
      <c r="AL9" s="628">
        <v>0</v>
      </c>
      <c r="AM9" s="629"/>
      <c r="AN9" s="629"/>
      <c r="AO9" s="630"/>
      <c r="AP9" s="620" t="s">
        <v>230</v>
      </c>
      <c r="AQ9" s="621"/>
      <c r="AR9" s="621"/>
      <c r="AS9" s="621"/>
      <c r="AT9" s="621"/>
      <c r="AU9" s="621"/>
      <c r="AV9" s="621"/>
      <c r="AW9" s="621"/>
      <c r="AX9" s="621"/>
      <c r="AY9" s="621"/>
      <c r="AZ9" s="621"/>
      <c r="BA9" s="621"/>
      <c r="BB9" s="621"/>
      <c r="BC9" s="621"/>
      <c r="BD9" s="621"/>
      <c r="BE9" s="621"/>
      <c r="BF9" s="622"/>
      <c r="BG9" s="623">
        <v>78727</v>
      </c>
      <c r="BH9" s="624"/>
      <c r="BI9" s="624"/>
      <c r="BJ9" s="624"/>
      <c r="BK9" s="624"/>
      <c r="BL9" s="624"/>
      <c r="BM9" s="624"/>
      <c r="BN9" s="625"/>
      <c r="BO9" s="626">
        <v>27.1</v>
      </c>
      <c r="BP9" s="626"/>
      <c r="BQ9" s="626"/>
      <c r="BR9" s="626"/>
      <c r="BS9" s="627" t="s">
        <v>122</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309033</v>
      </c>
      <c r="CS9" s="624"/>
      <c r="CT9" s="624"/>
      <c r="CU9" s="624"/>
      <c r="CV9" s="624"/>
      <c r="CW9" s="624"/>
      <c r="CX9" s="624"/>
      <c r="CY9" s="625"/>
      <c r="CZ9" s="626">
        <v>9.9</v>
      </c>
      <c r="DA9" s="626"/>
      <c r="DB9" s="626"/>
      <c r="DC9" s="626"/>
      <c r="DD9" s="632" t="s">
        <v>122</v>
      </c>
      <c r="DE9" s="624"/>
      <c r="DF9" s="624"/>
      <c r="DG9" s="624"/>
      <c r="DH9" s="624"/>
      <c r="DI9" s="624"/>
      <c r="DJ9" s="624"/>
      <c r="DK9" s="624"/>
      <c r="DL9" s="624"/>
      <c r="DM9" s="624"/>
      <c r="DN9" s="624"/>
      <c r="DO9" s="624"/>
      <c r="DP9" s="625"/>
      <c r="DQ9" s="632">
        <v>248578</v>
      </c>
      <c r="DR9" s="624"/>
      <c r="DS9" s="624"/>
      <c r="DT9" s="624"/>
      <c r="DU9" s="624"/>
      <c r="DV9" s="624"/>
      <c r="DW9" s="624"/>
      <c r="DX9" s="624"/>
      <c r="DY9" s="624"/>
      <c r="DZ9" s="624"/>
      <c r="EA9" s="624"/>
      <c r="EB9" s="624"/>
      <c r="EC9" s="633"/>
    </row>
    <row r="10" spans="2:143" ht="11.25" customHeight="1" x14ac:dyDescent="0.15">
      <c r="B10" s="620" t="s">
        <v>232</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6910</v>
      </c>
      <c r="BH10" s="624"/>
      <c r="BI10" s="624"/>
      <c r="BJ10" s="624"/>
      <c r="BK10" s="624"/>
      <c r="BL10" s="624"/>
      <c r="BM10" s="624"/>
      <c r="BN10" s="625"/>
      <c r="BO10" s="626">
        <v>2.4</v>
      </c>
      <c r="BP10" s="626"/>
      <c r="BQ10" s="626"/>
      <c r="BR10" s="626"/>
      <c r="BS10" s="627" t="s">
        <v>122</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v>5334</v>
      </c>
      <c r="CS10" s="624"/>
      <c r="CT10" s="624"/>
      <c r="CU10" s="624"/>
      <c r="CV10" s="624"/>
      <c r="CW10" s="624"/>
      <c r="CX10" s="624"/>
      <c r="CY10" s="625"/>
      <c r="CZ10" s="626">
        <v>0.2</v>
      </c>
      <c r="DA10" s="626"/>
      <c r="DB10" s="626"/>
      <c r="DC10" s="626"/>
      <c r="DD10" s="632" t="s">
        <v>122</v>
      </c>
      <c r="DE10" s="624"/>
      <c r="DF10" s="624"/>
      <c r="DG10" s="624"/>
      <c r="DH10" s="624"/>
      <c r="DI10" s="624"/>
      <c r="DJ10" s="624"/>
      <c r="DK10" s="624"/>
      <c r="DL10" s="624"/>
      <c r="DM10" s="624"/>
      <c r="DN10" s="624"/>
      <c r="DO10" s="624"/>
      <c r="DP10" s="625"/>
      <c r="DQ10" s="632">
        <v>134</v>
      </c>
      <c r="DR10" s="624"/>
      <c r="DS10" s="624"/>
      <c r="DT10" s="624"/>
      <c r="DU10" s="624"/>
      <c r="DV10" s="624"/>
      <c r="DW10" s="624"/>
      <c r="DX10" s="624"/>
      <c r="DY10" s="624"/>
      <c r="DZ10" s="624"/>
      <c r="EA10" s="624"/>
      <c r="EB10" s="624"/>
      <c r="EC10" s="633"/>
    </row>
    <row r="11" spans="2:143" ht="11.25" customHeight="1" x14ac:dyDescent="0.15">
      <c r="B11" s="620" t="s">
        <v>235</v>
      </c>
      <c r="C11" s="621"/>
      <c r="D11" s="621"/>
      <c r="E11" s="621"/>
      <c r="F11" s="621"/>
      <c r="G11" s="621"/>
      <c r="H11" s="621"/>
      <c r="I11" s="621"/>
      <c r="J11" s="621"/>
      <c r="K11" s="621"/>
      <c r="L11" s="621"/>
      <c r="M11" s="621"/>
      <c r="N11" s="621"/>
      <c r="O11" s="621"/>
      <c r="P11" s="621"/>
      <c r="Q11" s="622"/>
      <c r="R11" s="623">
        <v>56671</v>
      </c>
      <c r="S11" s="624"/>
      <c r="T11" s="624"/>
      <c r="U11" s="624"/>
      <c r="V11" s="624"/>
      <c r="W11" s="624"/>
      <c r="X11" s="624"/>
      <c r="Y11" s="625"/>
      <c r="Z11" s="628">
        <v>1.8</v>
      </c>
      <c r="AA11" s="629"/>
      <c r="AB11" s="629"/>
      <c r="AC11" s="635"/>
      <c r="AD11" s="632">
        <v>56671</v>
      </c>
      <c r="AE11" s="624"/>
      <c r="AF11" s="624"/>
      <c r="AG11" s="624"/>
      <c r="AH11" s="624"/>
      <c r="AI11" s="624"/>
      <c r="AJ11" s="624"/>
      <c r="AK11" s="625"/>
      <c r="AL11" s="628">
        <v>2.9</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7749</v>
      </c>
      <c r="BH11" s="624"/>
      <c r="BI11" s="624"/>
      <c r="BJ11" s="624"/>
      <c r="BK11" s="624"/>
      <c r="BL11" s="624"/>
      <c r="BM11" s="624"/>
      <c r="BN11" s="625"/>
      <c r="BO11" s="626">
        <v>2.7</v>
      </c>
      <c r="BP11" s="626"/>
      <c r="BQ11" s="626"/>
      <c r="BR11" s="626"/>
      <c r="BS11" s="627">
        <v>2170</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197760</v>
      </c>
      <c r="CS11" s="624"/>
      <c r="CT11" s="624"/>
      <c r="CU11" s="624"/>
      <c r="CV11" s="624"/>
      <c r="CW11" s="624"/>
      <c r="CX11" s="624"/>
      <c r="CY11" s="625"/>
      <c r="CZ11" s="626">
        <v>6.4</v>
      </c>
      <c r="DA11" s="626"/>
      <c r="DB11" s="626"/>
      <c r="DC11" s="626"/>
      <c r="DD11" s="632">
        <v>35155</v>
      </c>
      <c r="DE11" s="624"/>
      <c r="DF11" s="624"/>
      <c r="DG11" s="624"/>
      <c r="DH11" s="624"/>
      <c r="DI11" s="624"/>
      <c r="DJ11" s="624"/>
      <c r="DK11" s="624"/>
      <c r="DL11" s="624"/>
      <c r="DM11" s="624"/>
      <c r="DN11" s="624"/>
      <c r="DO11" s="624"/>
      <c r="DP11" s="625"/>
      <c r="DQ11" s="632">
        <v>63236</v>
      </c>
      <c r="DR11" s="624"/>
      <c r="DS11" s="624"/>
      <c r="DT11" s="624"/>
      <c r="DU11" s="624"/>
      <c r="DV11" s="624"/>
      <c r="DW11" s="624"/>
      <c r="DX11" s="624"/>
      <c r="DY11" s="624"/>
      <c r="DZ11" s="624"/>
      <c r="EA11" s="624"/>
      <c r="EB11" s="624"/>
      <c r="EC11" s="633"/>
    </row>
    <row r="12" spans="2:143" ht="11.25" customHeight="1" x14ac:dyDescent="0.15">
      <c r="B12" s="620" t="s">
        <v>238</v>
      </c>
      <c r="C12" s="621"/>
      <c r="D12" s="621"/>
      <c r="E12" s="621"/>
      <c r="F12" s="621"/>
      <c r="G12" s="621"/>
      <c r="H12" s="621"/>
      <c r="I12" s="621"/>
      <c r="J12" s="621"/>
      <c r="K12" s="621"/>
      <c r="L12" s="621"/>
      <c r="M12" s="621"/>
      <c r="N12" s="621"/>
      <c r="O12" s="621"/>
      <c r="P12" s="621"/>
      <c r="Q12" s="622"/>
      <c r="R12" s="623">
        <v>3910</v>
      </c>
      <c r="S12" s="624"/>
      <c r="T12" s="624"/>
      <c r="U12" s="624"/>
      <c r="V12" s="624"/>
      <c r="W12" s="624"/>
      <c r="X12" s="624"/>
      <c r="Y12" s="625"/>
      <c r="Z12" s="626">
        <v>0.1</v>
      </c>
      <c r="AA12" s="626"/>
      <c r="AB12" s="626"/>
      <c r="AC12" s="626"/>
      <c r="AD12" s="627">
        <v>3910</v>
      </c>
      <c r="AE12" s="627"/>
      <c r="AF12" s="627"/>
      <c r="AG12" s="627"/>
      <c r="AH12" s="627"/>
      <c r="AI12" s="627"/>
      <c r="AJ12" s="627"/>
      <c r="AK12" s="627"/>
      <c r="AL12" s="628">
        <v>0.2</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162409</v>
      </c>
      <c r="BH12" s="624"/>
      <c r="BI12" s="624"/>
      <c r="BJ12" s="624"/>
      <c r="BK12" s="624"/>
      <c r="BL12" s="624"/>
      <c r="BM12" s="624"/>
      <c r="BN12" s="625"/>
      <c r="BO12" s="626">
        <v>56</v>
      </c>
      <c r="BP12" s="626"/>
      <c r="BQ12" s="626"/>
      <c r="BR12" s="626"/>
      <c r="BS12" s="627" t="s">
        <v>122</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93340</v>
      </c>
      <c r="CS12" s="624"/>
      <c r="CT12" s="624"/>
      <c r="CU12" s="624"/>
      <c r="CV12" s="624"/>
      <c r="CW12" s="624"/>
      <c r="CX12" s="624"/>
      <c r="CY12" s="625"/>
      <c r="CZ12" s="626">
        <v>3</v>
      </c>
      <c r="DA12" s="626"/>
      <c r="DB12" s="626"/>
      <c r="DC12" s="626"/>
      <c r="DD12" s="632">
        <v>7447</v>
      </c>
      <c r="DE12" s="624"/>
      <c r="DF12" s="624"/>
      <c r="DG12" s="624"/>
      <c r="DH12" s="624"/>
      <c r="DI12" s="624"/>
      <c r="DJ12" s="624"/>
      <c r="DK12" s="624"/>
      <c r="DL12" s="624"/>
      <c r="DM12" s="624"/>
      <c r="DN12" s="624"/>
      <c r="DO12" s="624"/>
      <c r="DP12" s="625"/>
      <c r="DQ12" s="632">
        <v>75899</v>
      </c>
      <c r="DR12" s="624"/>
      <c r="DS12" s="624"/>
      <c r="DT12" s="624"/>
      <c r="DU12" s="624"/>
      <c r="DV12" s="624"/>
      <c r="DW12" s="624"/>
      <c r="DX12" s="624"/>
      <c r="DY12" s="624"/>
      <c r="DZ12" s="624"/>
      <c r="EA12" s="624"/>
      <c r="EB12" s="624"/>
      <c r="EC12" s="633"/>
    </row>
    <row r="13" spans="2:143" ht="11.25" customHeight="1" x14ac:dyDescent="0.15">
      <c r="B13" s="620" t="s">
        <v>241</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161685</v>
      </c>
      <c r="BH13" s="624"/>
      <c r="BI13" s="624"/>
      <c r="BJ13" s="624"/>
      <c r="BK13" s="624"/>
      <c r="BL13" s="624"/>
      <c r="BM13" s="624"/>
      <c r="BN13" s="625"/>
      <c r="BO13" s="626">
        <v>55.7</v>
      </c>
      <c r="BP13" s="626"/>
      <c r="BQ13" s="626"/>
      <c r="BR13" s="626"/>
      <c r="BS13" s="627" t="s">
        <v>122</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511222</v>
      </c>
      <c r="CS13" s="624"/>
      <c r="CT13" s="624"/>
      <c r="CU13" s="624"/>
      <c r="CV13" s="624"/>
      <c r="CW13" s="624"/>
      <c r="CX13" s="624"/>
      <c r="CY13" s="625"/>
      <c r="CZ13" s="626">
        <v>16.399999999999999</v>
      </c>
      <c r="DA13" s="626"/>
      <c r="DB13" s="626"/>
      <c r="DC13" s="626"/>
      <c r="DD13" s="632">
        <v>149561</v>
      </c>
      <c r="DE13" s="624"/>
      <c r="DF13" s="624"/>
      <c r="DG13" s="624"/>
      <c r="DH13" s="624"/>
      <c r="DI13" s="624"/>
      <c r="DJ13" s="624"/>
      <c r="DK13" s="624"/>
      <c r="DL13" s="624"/>
      <c r="DM13" s="624"/>
      <c r="DN13" s="624"/>
      <c r="DO13" s="624"/>
      <c r="DP13" s="625"/>
      <c r="DQ13" s="632">
        <v>292422</v>
      </c>
      <c r="DR13" s="624"/>
      <c r="DS13" s="624"/>
      <c r="DT13" s="624"/>
      <c r="DU13" s="624"/>
      <c r="DV13" s="624"/>
      <c r="DW13" s="624"/>
      <c r="DX13" s="624"/>
      <c r="DY13" s="624"/>
      <c r="DZ13" s="624"/>
      <c r="EA13" s="624"/>
      <c r="EB13" s="624"/>
      <c r="EC13" s="633"/>
    </row>
    <row r="14" spans="2:143" ht="11.25" customHeight="1" x14ac:dyDescent="0.15">
      <c r="B14" s="620" t="s">
        <v>244</v>
      </c>
      <c r="C14" s="621"/>
      <c r="D14" s="621"/>
      <c r="E14" s="621"/>
      <c r="F14" s="621"/>
      <c r="G14" s="621"/>
      <c r="H14" s="621"/>
      <c r="I14" s="621"/>
      <c r="J14" s="621"/>
      <c r="K14" s="621"/>
      <c r="L14" s="621"/>
      <c r="M14" s="621"/>
      <c r="N14" s="621"/>
      <c r="O14" s="621"/>
      <c r="P14" s="621"/>
      <c r="Q14" s="622"/>
      <c r="R14" s="623">
        <v>359</v>
      </c>
      <c r="S14" s="624"/>
      <c r="T14" s="624"/>
      <c r="U14" s="624"/>
      <c r="V14" s="624"/>
      <c r="W14" s="624"/>
      <c r="X14" s="624"/>
      <c r="Y14" s="625"/>
      <c r="Z14" s="626">
        <v>0</v>
      </c>
      <c r="AA14" s="626"/>
      <c r="AB14" s="626"/>
      <c r="AC14" s="626"/>
      <c r="AD14" s="627">
        <v>359</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6102</v>
      </c>
      <c r="BH14" s="624"/>
      <c r="BI14" s="624"/>
      <c r="BJ14" s="624"/>
      <c r="BK14" s="624"/>
      <c r="BL14" s="624"/>
      <c r="BM14" s="624"/>
      <c r="BN14" s="625"/>
      <c r="BO14" s="626">
        <v>2.1</v>
      </c>
      <c r="BP14" s="626"/>
      <c r="BQ14" s="626"/>
      <c r="BR14" s="626"/>
      <c r="BS14" s="627" t="s">
        <v>122</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156802</v>
      </c>
      <c r="CS14" s="624"/>
      <c r="CT14" s="624"/>
      <c r="CU14" s="624"/>
      <c r="CV14" s="624"/>
      <c r="CW14" s="624"/>
      <c r="CX14" s="624"/>
      <c r="CY14" s="625"/>
      <c r="CZ14" s="626">
        <v>5</v>
      </c>
      <c r="DA14" s="626"/>
      <c r="DB14" s="626"/>
      <c r="DC14" s="626"/>
      <c r="DD14" s="632" t="s">
        <v>122</v>
      </c>
      <c r="DE14" s="624"/>
      <c r="DF14" s="624"/>
      <c r="DG14" s="624"/>
      <c r="DH14" s="624"/>
      <c r="DI14" s="624"/>
      <c r="DJ14" s="624"/>
      <c r="DK14" s="624"/>
      <c r="DL14" s="624"/>
      <c r="DM14" s="624"/>
      <c r="DN14" s="624"/>
      <c r="DO14" s="624"/>
      <c r="DP14" s="625"/>
      <c r="DQ14" s="632">
        <v>156802</v>
      </c>
      <c r="DR14" s="624"/>
      <c r="DS14" s="624"/>
      <c r="DT14" s="624"/>
      <c r="DU14" s="624"/>
      <c r="DV14" s="624"/>
      <c r="DW14" s="624"/>
      <c r="DX14" s="624"/>
      <c r="DY14" s="624"/>
      <c r="DZ14" s="624"/>
      <c r="EA14" s="624"/>
      <c r="EB14" s="624"/>
      <c r="EC14" s="633"/>
    </row>
    <row r="15" spans="2:143" ht="11.25" customHeight="1" x14ac:dyDescent="0.15">
      <c r="B15" s="620" t="s">
        <v>247</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24842</v>
      </c>
      <c r="BH15" s="624"/>
      <c r="BI15" s="624"/>
      <c r="BJ15" s="624"/>
      <c r="BK15" s="624"/>
      <c r="BL15" s="624"/>
      <c r="BM15" s="624"/>
      <c r="BN15" s="625"/>
      <c r="BO15" s="626">
        <v>8.6</v>
      </c>
      <c r="BP15" s="626"/>
      <c r="BQ15" s="626"/>
      <c r="BR15" s="626"/>
      <c r="BS15" s="627" t="s">
        <v>122</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201319</v>
      </c>
      <c r="CS15" s="624"/>
      <c r="CT15" s="624"/>
      <c r="CU15" s="624"/>
      <c r="CV15" s="624"/>
      <c r="CW15" s="624"/>
      <c r="CX15" s="624"/>
      <c r="CY15" s="625"/>
      <c r="CZ15" s="626">
        <v>6.5</v>
      </c>
      <c r="DA15" s="626"/>
      <c r="DB15" s="626"/>
      <c r="DC15" s="626"/>
      <c r="DD15" s="632">
        <v>3982</v>
      </c>
      <c r="DE15" s="624"/>
      <c r="DF15" s="624"/>
      <c r="DG15" s="624"/>
      <c r="DH15" s="624"/>
      <c r="DI15" s="624"/>
      <c r="DJ15" s="624"/>
      <c r="DK15" s="624"/>
      <c r="DL15" s="624"/>
      <c r="DM15" s="624"/>
      <c r="DN15" s="624"/>
      <c r="DO15" s="624"/>
      <c r="DP15" s="625"/>
      <c r="DQ15" s="632">
        <v>187626</v>
      </c>
      <c r="DR15" s="624"/>
      <c r="DS15" s="624"/>
      <c r="DT15" s="624"/>
      <c r="DU15" s="624"/>
      <c r="DV15" s="624"/>
      <c r="DW15" s="624"/>
      <c r="DX15" s="624"/>
      <c r="DY15" s="624"/>
      <c r="DZ15" s="624"/>
      <c r="EA15" s="624"/>
      <c r="EB15" s="624"/>
      <c r="EC15" s="633"/>
    </row>
    <row r="16" spans="2:143" ht="11.25" customHeight="1" x14ac:dyDescent="0.15">
      <c r="B16" s="620" t="s">
        <v>250</v>
      </c>
      <c r="C16" s="621"/>
      <c r="D16" s="621"/>
      <c r="E16" s="621"/>
      <c r="F16" s="621"/>
      <c r="G16" s="621"/>
      <c r="H16" s="621"/>
      <c r="I16" s="621"/>
      <c r="J16" s="621"/>
      <c r="K16" s="621"/>
      <c r="L16" s="621"/>
      <c r="M16" s="621"/>
      <c r="N16" s="621"/>
      <c r="O16" s="621"/>
      <c r="P16" s="621"/>
      <c r="Q16" s="622"/>
      <c r="R16" s="623">
        <v>4322</v>
      </c>
      <c r="S16" s="624"/>
      <c r="T16" s="624"/>
      <c r="U16" s="624"/>
      <c r="V16" s="624"/>
      <c r="W16" s="624"/>
      <c r="X16" s="624"/>
      <c r="Y16" s="625"/>
      <c r="Z16" s="626">
        <v>0.1</v>
      </c>
      <c r="AA16" s="626"/>
      <c r="AB16" s="626"/>
      <c r="AC16" s="626"/>
      <c r="AD16" s="627">
        <v>4322</v>
      </c>
      <c r="AE16" s="627"/>
      <c r="AF16" s="627"/>
      <c r="AG16" s="627"/>
      <c r="AH16" s="627"/>
      <c r="AI16" s="627"/>
      <c r="AJ16" s="627"/>
      <c r="AK16" s="627"/>
      <c r="AL16" s="628">
        <v>0.2</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t="s">
        <v>122</v>
      </c>
      <c r="CS16" s="624"/>
      <c r="CT16" s="624"/>
      <c r="CU16" s="624"/>
      <c r="CV16" s="624"/>
      <c r="CW16" s="624"/>
      <c r="CX16" s="624"/>
      <c r="CY16" s="625"/>
      <c r="CZ16" s="626" t="s">
        <v>122</v>
      </c>
      <c r="DA16" s="626"/>
      <c r="DB16" s="626"/>
      <c r="DC16" s="626"/>
      <c r="DD16" s="632" t="s">
        <v>122</v>
      </c>
      <c r="DE16" s="624"/>
      <c r="DF16" s="624"/>
      <c r="DG16" s="624"/>
      <c r="DH16" s="624"/>
      <c r="DI16" s="624"/>
      <c r="DJ16" s="624"/>
      <c r="DK16" s="624"/>
      <c r="DL16" s="624"/>
      <c r="DM16" s="624"/>
      <c r="DN16" s="624"/>
      <c r="DO16" s="624"/>
      <c r="DP16" s="625"/>
      <c r="DQ16" s="632" t="s">
        <v>122</v>
      </c>
      <c r="DR16" s="624"/>
      <c r="DS16" s="624"/>
      <c r="DT16" s="624"/>
      <c r="DU16" s="624"/>
      <c r="DV16" s="624"/>
      <c r="DW16" s="624"/>
      <c r="DX16" s="624"/>
      <c r="DY16" s="624"/>
      <c r="DZ16" s="624"/>
      <c r="EA16" s="624"/>
      <c r="EB16" s="624"/>
      <c r="EC16" s="633"/>
    </row>
    <row r="17" spans="2:133" ht="11.25" customHeight="1" x14ac:dyDescent="0.15">
      <c r="B17" s="620" t="s">
        <v>253</v>
      </c>
      <c r="C17" s="621"/>
      <c r="D17" s="621"/>
      <c r="E17" s="621"/>
      <c r="F17" s="621"/>
      <c r="G17" s="621"/>
      <c r="H17" s="621"/>
      <c r="I17" s="621"/>
      <c r="J17" s="621"/>
      <c r="K17" s="621"/>
      <c r="L17" s="621"/>
      <c r="M17" s="621"/>
      <c r="N17" s="621"/>
      <c r="O17" s="621"/>
      <c r="P17" s="621"/>
      <c r="Q17" s="622"/>
      <c r="R17" s="623">
        <v>4128</v>
      </c>
      <c r="S17" s="624"/>
      <c r="T17" s="624"/>
      <c r="U17" s="624"/>
      <c r="V17" s="624"/>
      <c r="W17" s="624"/>
      <c r="X17" s="624"/>
      <c r="Y17" s="625"/>
      <c r="Z17" s="626">
        <v>0.1</v>
      </c>
      <c r="AA17" s="626"/>
      <c r="AB17" s="626"/>
      <c r="AC17" s="626"/>
      <c r="AD17" s="627">
        <v>4128</v>
      </c>
      <c r="AE17" s="627"/>
      <c r="AF17" s="627"/>
      <c r="AG17" s="627"/>
      <c r="AH17" s="627"/>
      <c r="AI17" s="627"/>
      <c r="AJ17" s="627"/>
      <c r="AK17" s="627"/>
      <c r="AL17" s="628">
        <v>0.2</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410361</v>
      </c>
      <c r="CS17" s="624"/>
      <c r="CT17" s="624"/>
      <c r="CU17" s="624"/>
      <c r="CV17" s="624"/>
      <c r="CW17" s="624"/>
      <c r="CX17" s="624"/>
      <c r="CY17" s="625"/>
      <c r="CZ17" s="626">
        <v>13.2</v>
      </c>
      <c r="DA17" s="626"/>
      <c r="DB17" s="626"/>
      <c r="DC17" s="626"/>
      <c r="DD17" s="632" t="s">
        <v>122</v>
      </c>
      <c r="DE17" s="624"/>
      <c r="DF17" s="624"/>
      <c r="DG17" s="624"/>
      <c r="DH17" s="624"/>
      <c r="DI17" s="624"/>
      <c r="DJ17" s="624"/>
      <c r="DK17" s="624"/>
      <c r="DL17" s="624"/>
      <c r="DM17" s="624"/>
      <c r="DN17" s="624"/>
      <c r="DO17" s="624"/>
      <c r="DP17" s="625"/>
      <c r="DQ17" s="632">
        <v>376445</v>
      </c>
      <c r="DR17" s="624"/>
      <c r="DS17" s="624"/>
      <c r="DT17" s="624"/>
      <c r="DU17" s="624"/>
      <c r="DV17" s="624"/>
      <c r="DW17" s="624"/>
      <c r="DX17" s="624"/>
      <c r="DY17" s="624"/>
      <c r="DZ17" s="624"/>
      <c r="EA17" s="624"/>
      <c r="EB17" s="624"/>
      <c r="EC17" s="633"/>
    </row>
    <row r="18" spans="2:133" ht="11.25" customHeight="1" x14ac:dyDescent="0.15">
      <c r="B18" s="620" t="s">
        <v>256</v>
      </c>
      <c r="C18" s="621"/>
      <c r="D18" s="621"/>
      <c r="E18" s="621"/>
      <c r="F18" s="621"/>
      <c r="G18" s="621"/>
      <c r="H18" s="621"/>
      <c r="I18" s="621"/>
      <c r="J18" s="621"/>
      <c r="K18" s="621"/>
      <c r="L18" s="621"/>
      <c r="M18" s="621"/>
      <c r="N18" s="621"/>
      <c r="O18" s="621"/>
      <c r="P18" s="621"/>
      <c r="Q18" s="622"/>
      <c r="R18" s="623">
        <v>337</v>
      </c>
      <c r="S18" s="624"/>
      <c r="T18" s="624"/>
      <c r="U18" s="624"/>
      <c r="V18" s="624"/>
      <c r="W18" s="624"/>
      <c r="X18" s="624"/>
      <c r="Y18" s="625"/>
      <c r="Z18" s="626">
        <v>0</v>
      </c>
      <c r="AA18" s="626"/>
      <c r="AB18" s="626"/>
      <c r="AC18" s="626"/>
      <c r="AD18" s="627">
        <v>337</v>
      </c>
      <c r="AE18" s="627"/>
      <c r="AF18" s="627"/>
      <c r="AG18" s="627"/>
      <c r="AH18" s="627"/>
      <c r="AI18" s="627"/>
      <c r="AJ18" s="627"/>
      <c r="AK18" s="627"/>
      <c r="AL18" s="628">
        <v>0</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15">
      <c r="B19" s="620" t="s">
        <v>259</v>
      </c>
      <c r="C19" s="621"/>
      <c r="D19" s="621"/>
      <c r="E19" s="621"/>
      <c r="F19" s="621"/>
      <c r="G19" s="621"/>
      <c r="H19" s="621"/>
      <c r="I19" s="621"/>
      <c r="J19" s="621"/>
      <c r="K19" s="621"/>
      <c r="L19" s="621"/>
      <c r="M19" s="621"/>
      <c r="N19" s="621"/>
      <c r="O19" s="621"/>
      <c r="P19" s="621"/>
      <c r="Q19" s="622"/>
      <c r="R19" s="623">
        <v>337</v>
      </c>
      <c r="S19" s="624"/>
      <c r="T19" s="624"/>
      <c r="U19" s="624"/>
      <c r="V19" s="624"/>
      <c r="W19" s="624"/>
      <c r="X19" s="624"/>
      <c r="Y19" s="625"/>
      <c r="Z19" s="626">
        <v>0</v>
      </c>
      <c r="AA19" s="626"/>
      <c r="AB19" s="626"/>
      <c r="AC19" s="626"/>
      <c r="AD19" s="627">
        <v>337</v>
      </c>
      <c r="AE19" s="627"/>
      <c r="AF19" s="627"/>
      <c r="AG19" s="627"/>
      <c r="AH19" s="627"/>
      <c r="AI19" s="627"/>
      <c r="AJ19" s="627"/>
      <c r="AK19" s="627"/>
      <c r="AL19" s="628">
        <v>0</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t="s">
        <v>122</v>
      </c>
      <c r="BH19" s="624"/>
      <c r="BI19" s="624"/>
      <c r="BJ19" s="624"/>
      <c r="BK19" s="624"/>
      <c r="BL19" s="624"/>
      <c r="BM19" s="624"/>
      <c r="BN19" s="625"/>
      <c r="BO19" s="626" t="s">
        <v>122</v>
      </c>
      <c r="BP19" s="626"/>
      <c r="BQ19" s="626"/>
      <c r="BR19" s="626"/>
      <c r="BS19" s="627" t="s">
        <v>122</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15">
      <c r="B20" s="636" t="s">
        <v>262</v>
      </c>
      <c r="C20" s="637"/>
      <c r="D20" s="637"/>
      <c r="E20" s="637"/>
      <c r="F20" s="637"/>
      <c r="G20" s="637"/>
      <c r="H20" s="637"/>
      <c r="I20" s="637"/>
      <c r="J20" s="637"/>
      <c r="K20" s="637"/>
      <c r="L20" s="637"/>
      <c r="M20" s="637"/>
      <c r="N20" s="637"/>
      <c r="O20" s="637"/>
      <c r="P20" s="637"/>
      <c r="Q20" s="638"/>
      <c r="R20" s="623" t="s">
        <v>122</v>
      </c>
      <c r="S20" s="624"/>
      <c r="T20" s="624"/>
      <c r="U20" s="624"/>
      <c r="V20" s="624"/>
      <c r="W20" s="624"/>
      <c r="X20" s="624"/>
      <c r="Y20" s="625"/>
      <c r="Z20" s="626" t="s">
        <v>122</v>
      </c>
      <c r="AA20" s="626"/>
      <c r="AB20" s="626"/>
      <c r="AC20" s="626"/>
      <c r="AD20" s="627" t="s">
        <v>122</v>
      </c>
      <c r="AE20" s="627"/>
      <c r="AF20" s="627"/>
      <c r="AG20" s="627"/>
      <c r="AH20" s="627"/>
      <c r="AI20" s="627"/>
      <c r="AJ20" s="627"/>
      <c r="AK20" s="627"/>
      <c r="AL20" s="628" t="s">
        <v>122</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t="s">
        <v>122</v>
      </c>
      <c r="BH20" s="624"/>
      <c r="BI20" s="624"/>
      <c r="BJ20" s="624"/>
      <c r="BK20" s="624"/>
      <c r="BL20" s="624"/>
      <c r="BM20" s="624"/>
      <c r="BN20" s="625"/>
      <c r="BO20" s="626" t="s">
        <v>122</v>
      </c>
      <c r="BP20" s="626"/>
      <c r="BQ20" s="626"/>
      <c r="BR20" s="626"/>
      <c r="BS20" s="627" t="s">
        <v>122</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3109043</v>
      </c>
      <c r="CS20" s="624"/>
      <c r="CT20" s="624"/>
      <c r="CU20" s="624"/>
      <c r="CV20" s="624"/>
      <c r="CW20" s="624"/>
      <c r="CX20" s="624"/>
      <c r="CY20" s="625"/>
      <c r="CZ20" s="626">
        <v>100</v>
      </c>
      <c r="DA20" s="626"/>
      <c r="DB20" s="626"/>
      <c r="DC20" s="626"/>
      <c r="DD20" s="632">
        <v>221954</v>
      </c>
      <c r="DE20" s="624"/>
      <c r="DF20" s="624"/>
      <c r="DG20" s="624"/>
      <c r="DH20" s="624"/>
      <c r="DI20" s="624"/>
      <c r="DJ20" s="624"/>
      <c r="DK20" s="624"/>
      <c r="DL20" s="624"/>
      <c r="DM20" s="624"/>
      <c r="DN20" s="624"/>
      <c r="DO20" s="624"/>
      <c r="DP20" s="625"/>
      <c r="DQ20" s="632">
        <v>2293084</v>
      </c>
      <c r="DR20" s="624"/>
      <c r="DS20" s="624"/>
      <c r="DT20" s="624"/>
      <c r="DU20" s="624"/>
      <c r="DV20" s="624"/>
      <c r="DW20" s="624"/>
      <c r="DX20" s="624"/>
      <c r="DY20" s="624"/>
      <c r="DZ20" s="624"/>
      <c r="EA20" s="624"/>
      <c r="EB20" s="624"/>
      <c r="EC20" s="633"/>
    </row>
    <row r="21" spans="2:133" ht="11.25" customHeight="1" x14ac:dyDescent="0.15">
      <c r="B21" s="620" t="s">
        <v>265</v>
      </c>
      <c r="C21" s="621"/>
      <c r="D21" s="621"/>
      <c r="E21" s="621"/>
      <c r="F21" s="621"/>
      <c r="G21" s="621"/>
      <c r="H21" s="621"/>
      <c r="I21" s="621"/>
      <c r="J21" s="621"/>
      <c r="K21" s="621"/>
      <c r="L21" s="621"/>
      <c r="M21" s="621"/>
      <c r="N21" s="621"/>
      <c r="O21" s="621"/>
      <c r="P21" s="621"/>
      <c r="Q21" s="622"/>
      <c r="R21" s="623">
        <v>1695245</v>
      </c>
      <c r="S21" s="624"/>
      <c r="T21" s="624"/>
      <c r="U21" s="624"/>
      <c r="V21" s="624"/>
      <c r="W21" s="624"/>
      <c r="X21" s="624"/>
      <c r="Y21" s="625"/>
      <c r="Z21" s="626">
        <v>53.8</v>
      </c>
      <c r="AA21" s="626"/>
      <c r="AB21" s="626"/>
      <c r="AC21" s="626"/>
      <c r="AD21" s="627">
        <v>1526090</v>
      </c>
      <c r="AE21" s="627"/>
      <c r="AF21" s="627"/>
      <c r="AG21" s="627"/>
      <c r="AH21" s="627"/>
      <c r="AI21" s="627"/>
      <c r="AJ21" s="627"/>
      <c r="AK21" s="627"/>
      <c r="AL21" s="628">
        <v>77.7</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t="s">
        <v>122</v>
      </c>
      <c r="BH21" s="624"/>
      <c r="BI21" s="624"/>
      <c r="BJ21" s="624"/>
      <c r="BK21" s="624"/>
      <c r="BL21" s="624"/>
      <c r="BM21" s="624"/>
      <c r="BN21" s="625"/>
      <c r="BO21" s="626" t="s">
        <v>122</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267</v>
      </c>
      <c r="C22" s="621"/>
      <c r="D22" s="621"/>
      <c r="E22" s="621"/>
      <c r="F22" s="621"/>
      <c r="G22" s="621"/>
      <c r="H22" s="621"/>
      <c r="I22" s="621"/>
      <c r="J22" s="621"/>
      <c r="K22" s="621"/>
      <c r="L22" s="621"/>
      <c r="M22" s="621"/>
      <c r="N22" s="621"/>
      <c r="O22" s="621"/>
      <c r="P22" s="621"/>
      <c r="Q22" s="622"/>
      <c r="R22" s="623">
        <v>1526090</v>
      </c>
      <c r="S22" s="624"/>
      <c r="T22" s="624"/>
      <c r="U22" s="624"/>
      <c r="V22" s="624"/>
      <c r="W22" s="624"/>
      <c r="X22" s="624"/>
      <c r="Y22" s="625"/>
      <c r="Z22" s="626">
        <v>48.5</v>
      </c>
      <c r="AA22" s="626"/>
      <c r="AB22" s="626"/>
      <c r="AC22" s="626"/>
      <c r="AD22" s="627">
        <v>1526090</v>
      </c>
      <c r="AE22" s="627"/>
      <c r="AF22" s="627"/>
      <c r="AG22" s="627"/>
      <c r="AH22" s="627"/>
      <c r="AI22" s="627"/>
      <c r="AJ22" s="627"/>
      <c r="AK22" s="627"/>
      <c r="AL22" s="628">
        <v>77.7</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270</v>
      </c>
      <c r="C23" s="621"/>
      <c r="D23" s="621"/>
      <c r="E23" s="621"/>
      <c r="F23" s="621"/>
      <c r="G23" s="621"/>
      <c r="H23" s="621"/>
      <c r="I23" s="621"/>
      <c r="J23" s="621"/>
      <c r="K23" s="621"/>
      <c r="L23" s="621"/>
      <c r="M23" s="621"/>
      <c r="N23" s="621"/>
      <c r="O23" s="621"/>
      <c r="P23" s="621"/>
      <c r="Q23" s="622"/>
      <c r="R23" s="623">
        <v>169155</v>
      </c>
      <c r="S23" s="624"/>
      <c r="T23" s="624"/>
      <c r="U23" s="624"/>
      <c r="V23" s="624"/>
      <c r="W23" s="624"/>
      <c r="X23" s="624"/>
      <c r="Y23" s="625"/>
      <c r="Z23" s="626">
        <v>5.4</v>
      </c>
      <c r="AA23" s="626"/>
      <c r="AB23" s="626"/>
      <c r="AC23" s="626"/>
      <c r="AD23" s="627" t="s">
        <v>122</v>
      </c>
      <c r="AE23" s="627"/>
      <c r="AF23" s="627"/>
      <c r="AG23" s="627"/>
      <c r="AH23" s="627"/>
      <c r="AI23" s="627"/>
      <c r="AJ23" s="627"/>
      <c r="AK23" s="627"/>
      <c r="AL23" s="628" t="s">
        <v>122</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t="s">
        <v>122</v>
      </c>
      <c r="BH23" s="624"/>
      <c r="BI23" s="624"/>
      <c r="BJ23" s="624"/>
      <c r="BK23" s="624"/>
      <c r="BL23" s="624"/>
      <c r="BM23" s="624"/>
      <c r="BN23" s="625"/>
      <c r="BO23" s="626" t="s">
        <v>122</v>
      </c>
      <c r="BP23" s="626"/>
      <c r="BQ23" s="626"/>
      <c r="BR23" s="626"/>
      <c r="BS23" s="627" t="s">
        <v>122</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0" t="s">
        <v>275</v>
      </c>
      <c r="DM23" s="651"/>
      <c r="DN23" s="651"/>
      <c r="DO23" s="651"/>
      <c r="DP23" s="651"/>
      <c r="DQ23" s="651"/>
      <c r="DR23" s="651"/>
      <c r="DS23" s="651"/>
      <c r="DT23" s="651"/>
      <c r="DU23" s="651"/>
      <c r="DV23" s="652"/>
      <c r="DW23" s="605" t="s">
        <v>276</v>
      </c>
      <c r="DX23" s="606"/>
      <c r="DY23" s="606"/>
      <c r="DZ23" s="606"/>
      <c r="EA23" s="606"/>
      <c r="EB23" s="606"/>
      <c r="EC23" s="607"/>
    </row>
    <row r="24" spans="2:133" ht="11.25" customHeight="1" x14ac:dyDescent="0.15">
      <c r="B24" s="620" t="s">
        <v>277</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1086643</v>
      </c>
      <c r="CS24" s="613"/>
      <c r="CT24" s="613"/>
      <c r="CU24" s="613"/>
      <c r="CV24" s="613"/>
      <c r="CW24" s="613"/>
      <c r="CX24" s="613"/>
      <c r="CY24" s="614"/>
      <c r="CZ24" s="617">
        <v>35</v>
      </c>
      <c r="DA24" s="618"/>
      <c r="DB24" s="618"/>
      <c r="DC24" s="634"/>
      <c r="DD24" s="655">
        <v>911639</v>
      </c>
      <c r="DE24" s="613"/>
      <c r="DF24" s="613"/>
      <c r="DG24" s="613"/>
      <c r="DH24" s="613"/>
      <c r="DI24" s="613"/>
      <c r="DJ24" s="613"/>
      <c r="DK24" s="614"/>
      <c r="DL24" s="655">
        <v>856656</v>
      </c>
      <c r="DM24" s="613"/>
      <c r="DN24" s="613"/>
      <c r="DO24" s="613"/>
      <c r="DP24" s="613"/>
      <c r="DQ24" s="613"/>
      <c r="DR24" s="613"/>
      <c r="DS24" s="613"/>
      <c r="DT24" s="613"/>
      <c r="DU24" s="613"/>
      <c r="DV24" s="614"/>
      <c r="DW24" s="617">
        <v>43.5</v>
      </c>
      <c r="DX24" s="618"/>
      <c r="DY24" s="618"/>
      <c r="DZ24" s="618"/>
      <c r="EA24" s="618"/>
      <c r="EB24" s="618"/>
      <c r="EC24" s="619"/>
    </row>
    <row r="25" spans="2:133" ht="11.25" customHeight="1" x14ac:dyDescent="0.15">
      <c r="B25" s="620" t="s">
        <v>280</v>
      </c>
      <c r="C25" s="621"/>
      <c r="D25" s="621"/>
      <c r="E25" s="621"/>
      <c r="F25" s="621"/>
      <c r="G25" s="621"/>
      <c r="H25" s="621"/>
      <c r="I25" s="621"/>
      <c r="J25" s="621"/>
      <c r="K25" s="621"/>
      <c r="L25" s="621"/>
      <c r="M25" s="621"/>
      <c r="N25" s="621"/>
      <c r="O25" s="621"/>
      <c r="P25" s="621"/>
      <c r="Q25" s="622"/>
      <c r="R25" s="623">
        <v>2108029</v>
      </c>
      <c r="S25" s="624"/>
      <c r="T25" s="624"/>
      <c r="U25" s="624"/>
      <c r="V25" s="624"/>
      <c r="W25" s="624"/>
      <c r="X25" s="624"/>
      <c r="Y25" s="625"/>
      <c r="Z25" s="626">
        <v>66.900000000000006</v>
      </c>
      <c r="AA25" s="626"/>
      <c r="AB25" s="626"/>
      <c r="AC25" s="626"/>
      <c r="AD25" s="627">
        <v>1938874</v>
      </c>
      <c r="AE25" s="627"/>
      <c r="AF25" s="627"/>
      <c r="AG25" s="627"/>
      <c r="AH25" s="627"/>
      <c r="AI25" s="627"/>
      <c r="AJ25" s="627"/>
      <c r="AK25" s="627"/>
      <c r="AL25" s="628">
        <v>98.8</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525394</v>
      </c>
      <c r="CS25" s="656"/>
      <c r="CT25" s="656"/>
      <c r="CU25" s="656"/>
      <c r="CV25" s="656"/>
      <c r="CW25" s="656"/>
      <c r="CX25" s="656"/>
      <c r="CY25" s="657"/>
      <c r="CZ25" s="628">
        <v>16.899999999999999</v>
      </c>
      <c r="DA25" s="653"/>
      <c r="DB25" s="653"/>
      <c r="DC25" s="658"/>
      <c r="DD25" s="632">
        <v>489772</v>
      </c>
      <c r="DE25" s="656"/>
      <c r="DF25" s="656"/>
      <c r="DG25" s="656"/>
      <c r="DH25" s="656"/>
      <c r="DI25" s="656"/>
      <c r="DJ25" s="656"/>
      <c r="DK25" s="657"/>
      <c r="DL25" s="632">
        <v>439878</v>
      </c>
      <c r="DM25" s="656"/>
      <c r="DN25" s="656"/>
      <c r="DO25" s="656"/>
      <c r="DP25" s="656"/>
      <c r="DQ25" s="656"/>
      <c r="DR25" s="656"/>
      <c r="DS25" s="656"/>
      <c r="DT25" s="656"/>
      <c r="DU25" s="656"/>
      <c r="DV25" s="657"/>
      <c r="DW25" s="628">
        <v>22.3</v>
      </c>
      <c r="DX25" s="653"/>
      <c r="DY25" s="653"/>
      <c r="DZ25" s="653"/>
      <c r="EA25" s="653"/>
      <c r="EB25" s="653"/>
      <c r="EC25" s="654"/>
    </row>
    <row r="26" spans="2:133" ht="11.25" customHeight="1" x14ac:dyDescent="0.15">
      <c r="B26" s="620" t="s">
        <v>283</v>
      </c>
      <c r="C26" s="621"/>
      <c r="D26" s="621"/>
      <c r="E26" s="621"/>
      <c r="F26" s="621"/>
      <c r="G26" s="621"/>
      <c r="H26" s="621"/>
      <c r="I26" s="621"/>
      <c r="J26" s="621"/>
      <c r="K26" s="621"/>
      <c r="L26" s="621"/>
      <c r="M26" s="621"/>
      <c r="N26" s="621"/>
      <c r="O26" s="621"/>
      <c r="P26" s="621"/>
      <c r="Q26" s="622"/>
      <c r="R26" s="623">
        <v>524</v>
      </c>
      <c r="S26" s="624"/>
      <c r="T26" s="624"/>
      <c r="U26" s="624"/>
      <c r="V26" s="624"/>
      <c r="W26" s="624"/>
      <c r="X26" s="624"/>
      <c r="Y26" s="625"/>
      <c r="Z26" s="626">
        <v>0</v>
      </c>
      <c r="AA26" s="626"/>
      <c r="AB26" s="626"/>
      <c r="AC26" s="626"/>
      <c r="AD26" s="627">
        <v>524</v>
      </c>
      <c r="AE26" s="627"/>
      <c r="AF26" s="627"/>
      <c r="AG26" s="627"/>
      <c r="AH26" s="627"/>
      <c r="AI26" s="627"/>
      <c r="AJ26" s="627"/>
      <c r="AK26" s="627"/>
      <c r="AL26" s="628">
        <v>0</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350418</v>
      </c>
      <c r="CS26" s="624"/>
      <c r="CT26" s="624"/>
      <c r="CU26" s="624"/>
      <c r="CV26" s="624"/>
      <c r="CW26" s="624"/>
      <c r="CX26" s="624"/>
      <c r="CY26" s="625"/>
      <c r="CZ26" s="628">
        <v>11.3</v>
      </c>
      <c r="DA26" s="653"/>
      <c r="DB26" s="653"/>
      <c r="DC26" s="658"/>
      <c r="DD26" s="632">
        <v>320312</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3"/>
      <c r="DY26" s="653"/>
      <c r="DZ26" s="653"/>
      <c r="EA26" s="653"/>
      <c r="EB26" s="653"/>
      <c r="EC26" s="654"/>
    </row>
    <row r="27" spans="2:133" ht="11.25" customHeight="1" x14ac:dyDescent="0.15">
      <c r="B27" s="620" t="s">
        <v>286</v>
      </c>
      <c r="C27" s="621"/>
      <c r="D27" s="621"/>
      <c r="E27" s="621"/>
      <c r="F27" s="621"/>
      <c r="G27" s="621"/>
      <c r="H27" s="621"/>
      <c r="I27" s="621"/>
      <c r="J27" s="621"/>
      <c r="K27" s="621"/>
      <c r="L27" s="621"/>
      <c r="M27" s="621"/>
      <c r="N27" s="621"/>
      <c r="O27" s="621"/>
      <c r="P27" s="621"/>
      <c r="Q27" s="622"/>
      <c r="R27" s="623">
        <v>3685</v>
      </c>
      <c r="S27" s="624"/>
      <c r="T27" s="624"/>
      <c r="U27" s="624"/>
      <c r="V27" s="624"/>
      <c r="W27" s="624"/>
      <c r="X27" s="624"/>
      <c r="Y27" s="625"/>
      <c r="Z27" s="626">
        <v>0.1</v>
      </c>
      <c r="AA27" s="626"/>
      <c r="AB27" s="626"/>
      <c r="AC27" s="626"/>
      <c r="AD27" s="627" t="s">
        <v>122</v>
      </c>
      <c r="AE27" s="627"/>
      <c r="AF27" s="627"/>
      <c r="AG27" s="627"/>
      <c r="AH27" s="627"/>
      <c r="AI27" s="627"/>
      <c r="AJ27" s="627"/>
      <c r="AK27" s="627"/>
      <c r="AL27" s="628" t="s">
        <v>122</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290095</v>
      </c>
      <c r="BH27" s="624"/>
      <c r="BI27" s="624"/>
      <c r="BJ27" s="624"/>
      <c r="BK27" s="624"/>
      <c r="BL27" s="624"/>
      <c r="BM27" s="624"/>
      <c r="BN27" s="625"/>
      <c r="BO27" s="626">
        <v>100</v>
      </c>
      <c r="BP27" s="626"/>
      <c r="BQ27" s="626"/>
      <c r="BR27" s="626"/>
      <c r="BS27" s="627">
        <v>2170</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150888</v>
      </c>
      <c r="CS27" s="656"/>
      <c r="CT27" s="656"/>
      <c r="CU27" s="656"/>
      <c r="CV27" s="656"/>
      <c r="CW27" s="656"/>
      <c r="CX27" s="656"/>
      <c r="CY27" s="657"/>
      <c r="CZ27" s="628">
        <v>4.9000000000000004</v>
      </c>
      <c r="DA27" s="653"/>
      <c r="DB27" s="653"/>
      <c r="DC27" s="658"/>
      <c r="DD27" s="632">
        <v>45422</v>
      </c>
      <c r="DE27" s="656"/>
      <c r="DF27" s="656"/>
      <c r="DG27" s="656"/>
      <c r="DH27" s="656"/>
      <c r="DI27" s="656"/>
      <c r="DJ27" s="656"/>
      <c r="DK27" s="657"/>
      <c r="DL27" s="632">
        <v>40333</v>
      </c>
      <c r="DM27" s="656"/>
      <c r="DN27" s="656"/>
      <c r="DO27" s="656"/>
      <c r="DP27" s="656"/>
      <c r="DQ27" s="656"/>
      <c r="DR27" s="656"/>
      <c r="DS27" s="656"/>
      <c r="DT27" s="656"/>
      <c r="DU27" s="656"/>
      <c r="DV27" s="657"/>
      <c r="DW27" s="628">
        <v>2</v>
      </c>
      <c r="DX27" s="653"/>
      <c r="DY27" s="653"/>
      <c r="DZ27" s="653"/>
      <c r="EA27" s="653"/>
      <c r="EB27" s="653"/>
      <c r="EC27" s="654"/>
    </row>
    <row r="28" spans="2:133" ht="11.25" customHeight="1" x14ac:dyDescent="0.15">
      <c r="B28" s="620" t="s">
        <v>289</v>
      </c>
      <c r="C28" s="621"/>
      <c r="D28" s="621"/>
      <c r="E28" s="621"/>
      <c r="F28" s="621"/>
      <c r="G28" s="621"/>
      <c r="H28" s="621"/>
      <c r="I28" s="621"/>
      <c r="J28" s="621"/>
      <c r="K28" s="621"/>
      <c r="L28" s="621"/>
      <c r="M28" s="621"/>
      <c r="N28" s="621"/>
      <c r="O28" s="621"/>
      <c r="P28" s="621"/>
      <c r="Q28" s="622"/>
      <c r="R28" s="623">
        <v>53992</v>
      </c>
      <c r="S28" s="624"/>
      <c r="T28" s="624"/>
      <c r="U28" s="624"/>
      <c r="V28" s="624"/>
      <c r="W28" s="624"/>
      <c r="X28" s="624"/>
      <c r="Y28" s="625"/>
      <c r="Z28" s="626">
        <v>1.7</v>
      </c>
      <c r="AA28" s="626"/>
      <c r="AB28" s="626"/>
      <c r="AC28" s="626"/>
      <c r="AD28" s="627" t="s">
        <v>122</v>
      </c>
      <c r="AE28" s="627"/>
      <c r="AF28" s="627"/>
      <c r="AG28" s="627"/>
      <c r="AH28" s="627"/>
      <c r="AI28" s="627"/>
      <c r="AJ28" s="627"/>
      <c r="AK28" s="627"/>
      <c r="AL28" s="628" t="s">
        <v>122</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410361</v>
      </c>
      <c r="CS28" s="624"/>
      <c r="CT28" s="624"/>
      <c r="CU28" s="624"/>
      <c r="CV28" s="624"/>
      <c r="CW28" s="624"/>
      <c r="CX28" s="624"/>
      <c r="CY28" s="625"/>
      <c r="CZ28" s="628">
        <v>13.2</v>
      </c>
      <c r="DA28" s="653"/>
      <c r="DB28" s="653"/>
      <c r="DC28" s="658"/>
      <c r="DD28" s="632">
        <v>376445</v>
      </c>
      <c r="DE28" s="624"/>
      <c r="DF28" s="624"/>
      <c r="DG28" s="624"/>
      <c r="DH28" s="624"/>
      <c r="DI28" s="624"/>
      <c r="DJ28" s="624"/>
      <c r="DK28" s="625"/>
      <c r="DL28" s="632">
        <v>376445</v>
      </c>
      <c r="DM28" s="624"/>
      <c r="DN28" s="624"/>
      <c r="DO28" s="624"/>
      <c r="DP28" s="624"/>
      <c r="DQ28" s="624"/>
      <c r="DR28" s="624"/>
      <c r="DS28" s="624"/>
      <c r="DT28" s="624"/>
      <c r="DU28" s="624"/>
      <c r="DV28" s="625"/>
      <c r="DW28" s="628">
        <v>19.100000000000001</v>
      </c>
      <c r="DX28" s="653"/>
      <c r="DY28" s="653"/>
      <c r="DZ28" s="653"/>
      <c r="EA28" s="653"/>
      <c r="EB28" s="653"/>
      <c r="EC28" s="654"/>
    </row>
    <row r="29" spans="2:133" ht="11.25" customHeight="1" x14ac:dyDescent="0.15">
      <c r="B29" s="620" t="s">
        <v>291</v>
      </c>
      <c r="C29" s="621"/>
      <c r="D29" s="621"/>
      <c r="E29" s="621"/>
      <c r="F29" s="621"/>
      <c r="G29" s="621"/>
      <c r="H29" s="621"/>
      <c r="I29" s="621"/>
      <c r="J29" s="621"/>
      <c r="K29" s="621"/>
      <c r="L29" s="621"/>
      <c r="M29" s="621"/>
      <c r="N29" s="621"/>
      <c r="O29" s="621"/>
      <c r="P29" s="621"/>
      <c r="Q29" s="622"/>
      <c r="R29" s="623">
        <v>7620</v>
      </c>
      <c r="S29" s="624"/>
      <c r="T29" s="624"/>
      <c r="U29" s="624"/>
      <c r="V29" s="624"/>
      <c r="W29" s="624"/>
      <c r="X29" s="624"/>
      <c r="Y29" s="625"/>
      <c r="Z29" s="626">
        <v>0.2</v>
      </c>
      <c r="AA29" s="626"/>
      <c r="AB29" s="626"/>
      <c r="AC29" s="626"/>
      <c r="AD29" s="627" t="s">
        <v>122</v>
      </c>
      <c r="AE29" s="627"/>
      <c r="AF29" s="627"/>
      <c r="AG29" s="627"/>
      <c r="AH29" s="627"/>
      <c r="AI29" s="627"/>
      <c r="AJ29" s="627"/>
      <c r="AK29" s="627"/>
      <c r="AL29" s="628" t="s">
        <v>122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292</v>
      </c>
      <c r="CE29" s="662"/>
      <c r="CF29" s="620" t="s">
        <v>66</v>
      </c>
      <c r="CG29" s="621"/>
      <c r="CH29" s="621"/>
      <c r="CI29" s="621"/>
      <c r="CJ29" s="621"/>
      <c r="CK29" s="621"/>
      <c r="CL29" s="621"/>
      <c r="CM29" s="621"/>
      <c r="CN29" s="621"/>
      <c r="CO29" s="621"/>
      <c r="CP29" s="621"/>
      <c r="CQ29" s="622"/>
      <c r="CR29" s="623">
        <v>410253</v>
      </c>
      <c r="CS29" s="656"/>
      <c r="CT29" s="656"/>
      <c r="CU29" s="656"/>
      <c r="CV29" s="656"/>
      <c r="CW29" s="656"/>
      <c r="CX29" s="656"/>
      <c r="CY29" s="657"/>
      <c r="CZ29" s="628">
        <v>13.2</v>
      </c>
      <c r="DA29" s="653"/>
      <c r="DB29" s="653"/>
      <c r="DC29" s="658"/>
      <c r="DD29" s="632">
        <v>376337</v>
      </c>
      <c r="DE29" s="656"/>
      <c r="DF29" s="656"/>
      <c r="DG29" s="656"/>
      <c r="DH29" s="656"/>
      <c r="DI29" s="656"/>
      <c r="DJ29" s="656"/>
      <c r="DK29" s="657"/>
      <c r="DL29" s="632">
        <v>376337</v>
      </c>
      <c r="DM29" s="656"/>
      <c r="DN29" s="656"/>
      <c r="DO29" s="656"/>
      <c r="DP29" s="656"/>
      <c r="DQ29" s="656"/>
      <c r="DR29" s="656"/>
      <c r="DS29" s="656"/>
      <c r="DT29" s="656"/>
      <c r="DU29" s="656"/>
      <c r="DV29" s="657"/>
      <c r="DW29" s="628">
        <v>19.100000000000001</v>
      </c>
      <c r="DX29" s="653"/>
      <c r="DY29" s="653"/>
      <c r="DZ29" s="653"/>
      <c r="EA29" s="653"/>
      <c r="EB29" s="653"/>
      <c r="EC29" s="654"/>
    </row>
    <row r="30" spans="2:133" ht="11.25" customHeight="1" x14ac:dyDescent="0.15">
      <c r="B30" s="620" t="s">
        <v>293</v>
      </c>
      <c r="C30" s="621"/>
      <c r="D30" s="621"/>
      <c r="E30" s="621"/>
      <c r="F30" s="621"/>
      <c r="G30" s="621"/>
      <c r="H30" s="621"/>
      <c r="I30" s="621"/>
      <c r="J30" s="621"/>
      <c r="K30" s="621"/>
      <c r="L30" s="621"/>
      <c r="M30" s="621"/>
      <c r="N30" s="621"/>
      <c r="O30" s="621"/>
      <c r="P30" s="621"/>
      <c r="Q30" s="622"/>
      <c r="R30" s="623">
        <v>268222</v>
      </c>
      <c r="S30" s="624"/>
      <c r="T30" s="624"/>
      <c r="U30" s="624"/>
      <c r="V30" s="624"/>
      <c r="W30" s="624"/>
      <c r="X30" s="624"/>
      <c r="Y30" s="625"/>
      <c r="Z30" s="626">
        <v>8.5</v>
      </c>
      <c r="AA30" s="626"/>
      <c r="AB30" s="626"/>
      <c r="AC30" s="626"/>
      <c r="AD30" s="627" t="s">
        <v>122</v>
      </c>
      <c r="AE30" s="627"/>
      <c r="AF30" s="627"/>
      <c r="AG30" s="627"/>
      <c r="AH30" s="627"/>
      <c r="AI30" s="627"/>
      <c r="AJ30" s="627"/>
      <c r="AK30" s="627"/>
      <c r="AL30" s="628" t="s">
        <v>122</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59"/>
      <c r="BI30" s="659"/>
      <c r="BJ30" s="659"/>
      <c r="BK30" s="659"/>
      <c r="BL30" s="659"/>
      <c r="BM30" s="659"/>
      <c r="BN30" s="659"/>
      <c r="BO30" s="659"/>
      <c r="BP30" s="659"/>
      <c r="BQ30" s="660"/>
      <c r="BR30" s="605" t="s">
        <v>295</v>
      </c>
      <c r="BS30" s="659"/>
      <c r="BT30" s="659"/>
      <c r="BU30" s="659"/>
      <c r="BV30" s="659"/>
      <c r="BW30" s="659"/>
      <c r="BX30" s="659"/>
      <c r="BY30" s="659"/>
      <c r="BZ30" s="659"/>
      <c r="CA30" s="659"/>
      <c r="CB30" s="660"/>
      <c r="CD30" s="663"/>
      <c r="CE30" s="664"/>
      <c r="CF30" s="620" t="s">
        <v>296</v>
      </c>
      <c r="CG30" s="621"/>
      <c r="CH30" s="621"/>
      <c r="CI30" s="621"/>
      <c r="CJ30" s="621"/>
      <c r="CK30" s="621"/>
      <c r="CL30" s="621"/>
      <c r="CM30" s="621"/>
      <c r="CN30" s="621"/>
      <c r="CO30" s="621"/>
      <c r="CP30" s="621"/>
      <c r="CQ30" s="622"/>
      <c r="CR30" s="623">
        <v>398456</v>
      </c>
      <c r="CS30" s="624"/>
      <c r="CT30" s="624"/>
      <c r="CU30" s="624"/>
      <c r="CV30" s="624"/>
      <c r="CW30" s="624"/>
      <c r="CX30" s="624"/>
      <c r="CY30" s="625"/>
      <c r="CZ30" s="628">
        <v>12.8</v>
      </c>
      <c r="DA30" s="653"/>
      <c r="DB30" s="653"/>
      <c r="DC30" s="658"/>
      <c r="DD30" s="632">
        <v>367179</v>
      </c>
      <c r="DE30" s="624"/>
      <c r="DF30" s="624"/>
      <c r="DG30" s="624"/>
      <c r="DH30" s="624"/>
      <c r="DI30" s="624"/>
      <c r="DJ30" s="624"/>
      <c r="DK30" s="625"/>
      <c r="DL30" s="632">
        <v>367179</v>
      </c>
      <c r="DM30" s="624"/>
      <c r="DN30" s="624"/>
      <c r="DO30" s="624"/>
      <c r="DP30" s="624"/>
      <c r="DQ30" s="624"/>
      <c r="DR30" s="624"/>
      <c r="DS30" s="624"/>
      <c r="DT30" s="624"/>
      <c r="DU30" s="624"/>
      <c r="DV30" s="625"/>
      <c r="DW30" s="628">
        <v>18.600000000000001</v>
      </c>
      <c r="DX30" s="653"/>
      <c r="DY30" s="653"/>
      <c r="DZ30" s="653"/>
      <c r="EA30" s="653"/>
      <c r="EB30" s="653"/>
      <c r="EC30" s="654"/>
    </row>
    <row r="31" spans="2:133" ht="11.25" customHeight="1" x14ac:dyDescent="0.15">
      <c r="B31" s="636" t="s">
        <v>297</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71" t="s">
        <v>298</v>
      </c>
      <c r="AQ31" s="672"/>
      <c r="AR31" s="672"/>
      <c r="AS31" s="672"/>
      <c r="AT31" s="677" t="s">
        <v>299</v>
      </c>
      <c r="AU31" s="218"/>
      <c r="AV31" s="218"/>
      <c r="AW31" s="218"/>
      <c r="AX31" s="609" t="s">
        <v>177</v>
      </c>
      <c r="AY31" s="610"/>
      <c r="AZ31" s="610"/>
      <c r="BA31" s="610"/>
      <c r="BB31" s="610"/>
      <c r="BC31" s="610"/>
      <c r="BD31" s="610"/>
      <c r="BE31" s="610"/>
      <c r="BF31" s="611"/>
      <c r="BG31" s="670">
        <v>99.7</v>
      </c>
      <c r="BH31" s="667"/>
      <c r="BI31" s="667"/>
      <c r="BJ31" s="667"/>
      <c r="BK31" s="667"/>
      <c r="BL31" s="667"/>
      <c r="BM31" s="618">
        <v>99.6</v>
      </c>
      <c r="BN31" s="667"/>
      <c r="BO31" s="667"/>
      <c r="BP31" s="667"/>
      <c r="BQ31" s="668"/>
      <c r="BR31" s="670">
        <v>99.8</v>
      </c>
      <c r="BS31" s="667"/>
      <c r="BT31" s="667"/>
      <c r="BU31" s="667"/>
      <c r="BV31" s="667"/>
      <c r="BW31" s="667"/>
      <c r="BX31" s="618">
        <v>99.2</v>
      </c>
      <c r="BY31" s="667"/>
      <c r="BZ31" s="667"/>
      <c r="CA31" s="667"/>
      <c r="CB31" s="668"/>
      <c r="CD31" s="663"/>
      <c r="CE31" s="664"/>
      <c r="CF31" s="620" t="s">
        <v>300</v>
      </c>
      <c r="CG31" s="621"/>
      <c r="CH31" s="621"/>
      <c r="CI31" s="621"/>
      <c r="CJ31" s="621"/>
      <c r="CK31" s="621"/>
      <c r="CL31" s="621"/>
      <c r="CM31" s="621"/>
      <c r="CN31" s="621"/>
      <c r="CO31" s="621"/>
      <c r="CP31" s="621"/>
      <c r="CQ31" s="622"/>
      <c r="CR31" s="623">
        <v>11797</v>
      </c>
      <c r="CS31" s="656"/>
      <c r="CT31" s="656"/>
      <c r="CU31" s="656"/>
      <c r="CV31" s="656"/>
      <c r="CW31" s="656"/>
      <c r="CX31" s="656"/>
      <c r="CY31" s="657"/>
      <c r="CZ31" s="628">
        <v>0.4</v>
      </c>
      <c r="DA31" s="653"/>
      <c r="DB31" s="653"/>
      <c r="DC31" s="658"/>
      <c r="DD31" s="632">
        <v>9158</v>
      </c>
      <c r="DE31" s="656"/>
      <c r="DF31" s="656"/>
      <c r="DG31" s="656"/>
      <c r="DH31" s="656"/>
      <c r="DI31" s="656"/>
      <c r="DJ31" s="656"/>
      <c r="DK31" s="657"/>
      <c r="DL31" s="632">
        <v>9158</v>
      </c>
      <c r="DM31" s="656"/>
      <c r="DN31" s="656"/>
      <c r="DO31" s="656"/>
      <c r="DP31" s="656"/>
      <c r="DQ31" s="656"/>
      <c r="DR31" s="656"/>
      <c r="DS31" s="656"/>
      <c r="DT31" s="656"/>
      <c r="DU31" s="656"/>
      <c r="DV31" s="657"/>
      <c r="DW31" s="628">
        <v>0.5</v>
      </c>
      <c r="DX31" s="653"/>
      <c r="DY31" s="653"/>
      <c r="DZ31" s="653"/>
      <c r="EA31" s="653"/>
      <c r="EB31" s="653"/>
      <c r="EC31" s="654"/>
    </row>
    <row r="32" spans="2:133" ht="11.25" customHeight="1" x14ac:dyDescent="0.15">
      <c r="B32" s="620" t="s">
        <v>301</v>
      </c>
      <c r="C32" s="621"/>
      <c r="D32" s="621"/>
      <c r="E32" s="621"/>
      <c r="F32" s="621"/>
      <c r="G32" s="621"/>
      <c r="H32" s="621"/>
      <c r="I32" s="621"/>
      <c r="J32" s="621"/>
      <c r="K32" s="621"/>
      <c r="L32" s="621"/>
      <c r="M32" s="621"/>
      <c r="N32" s="621"/>
      <c r="O32" s="621"/>
      <c r="P32" s="621"/>
      <c r="Q32" s="622"/>
      <c r="R32" s="623">
        <v>174436</v>
      </c>
      <c r="S32" s="624"/>
      <c r="T32" s="624"/>
      <c r="U32" s="624"/>
      <c r="V32" s="624"/>
      <c r="W32" s="624"/>
      <c r="X32" s="624"/>
      <c r="Y32" s="625"/>
      <c r="Z32" s="626">
        <v>5.5</v>
      </c>
      <c r="AA32" s="626"/>
      <c r="AB32" s="626"/>
      <c r="AC32" s="626"/>
      <c r="AD32" s="627" t="s">
        <v>122</v>
      </c>
      <c r="AE32" s="627"/>
      <c r="AF32" s="627"/>
      <c r="AG32" s="627"/>
      <c r="AH32" s="627"/>
      <c r="AI32" s="627"/>
      <c r="AJ32" s="627"/>
      <c r="AK32" s="627"/>
      <c r="AL32" s="628" t="s">
        <v>122</v>
      </c>
      <c r="AM32" s="629"/>
      <c r="AN32" s="629"/>
      <c r="AO32" s="630"/>
      <c r="AP32" s="673"/>
      <c r="AQ32" s="674"/>
      <c r="AR32" s="674"/>
      <c r="AS32" s="674"/>
      <c r="AT32" s="678"/>
      <c r="AU32" s="214" t="s">
        <v>302</v>
      </c>
      <c r="AX32" s="620" t="s">
        <v>303</v>
      </c>
      <c r="AY32" s="621"/>
      <c r="AZ32" s="621"/>
      <c r="BA32" s="621"/>
      <c r="BB32" s="621"/>
      <c r="BC32" s="621"/>
      <c r="BD32" s="621"/>
      <c r="BE32" s="621"/>
      <c r="BF32" s="622"/>
      <c r="BG32" s="680">
        <v>99.6</v>
      </c>
      <c r="BH32" s="656"/>
      <c r="BI32" s="656"/>
      <c r="BJ32" s="656"/>
      <c r="BK32" s="656"/>
      <c r="BL32" s="656"/>
      <c r="BM32" s="629">
        <v>99.6</v>
      </c>
      <c r="BN32" s="656"/>
      <c r="BO32" s="656"/>
      <c r="BP32" s="656"/>
      <c r="BQ32" s="669"/>
      <c r="BR32" s="680">
        <v>99.8</v>
      </c>
      <c r="BS32" s="656"/>
      <c r="BT32" s="656"/>
      <c r="BU32" s="656"/>
      <c r="BV32" s="656"/>
      <c r="BW32" s="656"/>
      <c r="BX32" s="629">
        <v>99.4</v>
      </c>
      <c r="BY32" s="656"/>
      <c r="BZ32" s="656"/>
      <c r="CA32" s="656"/>
      <c r="CB32" s="669"/>
      <c r="CD32" s="665"/>
      <c r="CE32" s="666"/>
      <c r="CF32" s="620" t="s">
        <v>304</v>
      </c>
      <c r="CG32" s="621"/>
      <c r="CH32" s="621"/>
      <c r="CI32" s="621"/>
      <c r="CJ32" s="621"/>
      <c r="CK32" s="621"/>
      <c r="CL32" s="621"/>
      <c r="CM32" s="621"/>
      <c r="CN32" s="621"/>
      <c r="CO32" s="621"/>
      <c r="CP32" s="621"/>
      <c r="CQ32" s="622"/>
      <c r="CR32" s="623">
        <v>108</v>
      </c>
      <c r="CS32" s="624"/>
      <c r="CT32" s="624"/>
      <c r="CU32" s="624"/>
      <c r="CV32" s="624"/>
      <c r="CW32" s="624"/>
      <c r="CX32" s="624"/>
      <c r="CY32" s="625"/>
      <c r="CZ32" s="628">
        <v>0</v>
      </c>
      <c r="DA32" s="653"/>
      <c r="DB32" s="653"/>
      <c r="DC32" s="658"/>
      <c r="DD32" s="632">
        <v>108</v>
      </c>
      <c r="DE32" s="624"/>
      <c r="DF32" s="624"/>
      <c r="DG32" s="624"/>
      <c r="DH32" s="624"/>
      <c r="DI32" s="624"/>
      <c r="DJ32" s="624"/>
      <c r="DK32" s="625"/>
      <c r="DL32" s="632">
        <v>108</v>
      </c>
      <c r="DM32" s="624"/>
      <c r="DN32" s="624"/>
      <c r="DO32" s="624"/>
      <c r="DP32" s="624"/>
      <c r="DQ32" s="624"/>
      <c r="DR32" s="624"/>
      <c r="DS32" s="624"/>
      <c r="DT32" s="624"/>
      <c r="DU32" s="624"/>
      <c r="DV32" s="625"/>
      <c r="DW32" s="628">
        <v>0</v>
      </c>
      <c r="DX32" s="653"/>
      <c r="DY32" s="653"/>
      <c r="DZ32" s="653"/>
      <c r="EA32" s="653"/>
      <c r="EB32" s="653"/>
      <c r="EC32" s="654"/>
    </row>
    <row r="33" spans="2:133" ht="11.25" customHeight="1" x14ac:dyDescent="0.15">
      <c r="B33" s="620" t="s">
        <v>305</v>
      </c>
      <c r="C33" s="621"/>
      <c r="D33" s="621"/>
      <c r="E33" s="621"/>
      <c r="F33" s="621"/>
      <c r="G33" s="621"/>
      <c r="H33" s="621"/>
      <c r="I33" s="621"/>
      <c r="J33" s="621"/>
      <c r="K33" s="621"/>
      <c r="L33" s="621"/>
      <c r="M33" s="621"/>
      <c r="N33" s="621"/>
      <c r="O33" s="621"/>
      <c r="P33" s="621"/>
      <c r="Q33" s="622"/>
      <c r="R33" s="623">
        <v>57255</v>
      </c>
      <c r="S33" s="624"/>
      <c r="T33" s="624"/>
      <c r="U33" s="624"/>
      <c r="V33" s="624"/>
      <c r="W33" s="624"/>
      <c r="X33" s="624"/>
      <c r="Y33" s="625"/>
      <c r="Z33" s="626">
        <v>1.8</v>
      </c>
      <c r="AA33" s="626"/>
      <c r="AB33" s="626"/>
      <c r="AC33" s="626"/>
      <c r="AD33" s="627">
        <v>23906</v>
      </c>
      <c r="AE33" s="627"/>
      <c r="AF33" s="627"/>
      <c r="AG33" s="627"/>
      <c r="AH33" s="627"/>
      <c r="AI33" s="627"/>
      <c r="AJ33" s="627"/>
      <c r="AK33" s="627"/>
      <c r="AL33" s="628">
        <v>1.2</v>
      </c>
      <c r="AM33" s="629"/>
      <c r="AN33" s="629"/>
      <c r="AO33" s="630"/>
      <c r="AP33" s="675"/>
      <c r="AQ33" s="676"/>
      <c r="AR33" s="676"/>
      <c r="AS33" s="676"/>
      <c r="AT33" s="679"/>
      <c r="AU33" s="219"/>
      <c r="AV33" s="219"/>
      <c r="AW33" s="219"/>
      <c r="AX33" s="644" t="s">
        <v>306</v>
      </c>
      <c r="AY33" s="645"/>
      <c r="AZ33" s="645"/>
      <c r="BA33" s="645"/>
      <c r="BB33" s="645"/>
      <c r="BC33" s="645"/>
      <c r="BD33" s="645"/>
      <c r="BE33" s="645"/>
      <c r="BF33" s="646"/>
      <c r="BG33" s="681">
        <v>99.8</v>
      </c>
      <c r="BH33" s="682"/>
      <c r="BI33" s="682"/>
      <c r="BJ33" s="682"/>
      <c r="BK33" s="682"/>
      <c r="BL33" s="682"/>
      <c r="BM33" s="683">
        <v>99.6</v>
      </c>
      <c r="BN33" s="682"/>
      <c r="BO33" s="682"/>
      <c r="BP33" s="682"/>
      <c r="BQ33" s="684"/>
      <c r="BR33" s="681">
        <v>99.8</v>
      </c>
      <c r="BS33" s="682"/>
      <c r="BT33" s="682"/>
      <c r="BU33" s="682"/>
      <c r="BV33" s="682"/>
      <c r="BW33" s="682"/>
      <c r="BX33" s="683">
        <v>98.9</v>
      </c>
      <c r="BY33" s="682"/>
      <c r="BZ33" s="682"/>
      <c r="CA33" s="682"/>
      <c r="CB33" s="684"/>
      <c r="CD33" s="620" t="s">
        <v>307</v>
      </c>
      <c r="CE33" s="621"/>
      <c r="CF33" s="621"/>
      <c r="CG33" s="621"/>
      <c r="CH33" s="621"/>
      <c r="CI33" s="621"/>
      <c r="CJ33" s="621"/>
      <c r="CK33" s="621"/>
      <c r="CL33" s="621"/>
      <c r="CM33" s="621"/>
      <c r="CN33" s="621"/>
      <c r="CO33" s="621"/>
      <c r="CP33" s="621"/>
      <c r="CQ33" s="622"/>
      <c r="CR33" s="623">
        <v>1800446</v>
      </c>
      <c r="CS33" s="656"/>
      <c r="CT33" s="656"/>
      <c r="CU33" s="656"/>
      <c r="CV33" s="656"/>
      <c r="CW33" s="656"/>
      <c r="CX33" s="656"/>
      <c r="CY33" s="657"/>
      <c r="CZ33" s="628">
        <v>57.9</v>
      </c>
      <c r="DA33" s="653"/>
      <c r="DB33" s="653"/>
      <c r="DC33" s="658"/>
      <c r="DD33" s="632">
        <v>1336824</v>
      </c>
      <c r="DE33" s="656"/>
      <c r="DF33" s="656"/>
      <c r="DG33" s="656"/>
      <c r="DH33" s="656"/>
      <c r="DI33" s="656"/>
      <c r="DJ33" s="656"/>
      <c r="DK33" s="657"/>
      <c r="DL33" s="632">
        <v>833591</v>
      </c>
      <c r="DM33" s="656"/>
      <c r="DN33" s="656"/>
      <c r="DO33" s="656"/>
      <c r="DP33" s="656"/>
      <c r="DQ33" s="656"/>
      <c r="DR33" s="656"/>
      <c r="DS33" s="656"/>
      <c r="DT33" s="656"/>
      <c r="DU33" s="656"/>
      <c r="DV33" s="657"/>
      <c r="DW33" s="628">
        <v>42.3</v>
      </c>
      <c r="DX33" s="653"/>
      <c r="DY33" s="653"/>
      <c r="DZ33" s="653"/>
      <c r="EA33" s="653"/>
      <c r="EB33" s="653"/>
      <c r="EC33" s="654"/>
    </row>
    <row r="34" spans="2:133" ht="11.25" customHeight="1" x14ac:dyDescent="0.15">
      <c r="B34" s="620" t="s">
        <v>308</v>
      </c>
      <c r="C34" s="621"/>
      <c r="D34" s="621"/>
      <c r="E34" s="621"/>
      <c r="F34" s="621"/>
      <c r="G34" s="621"/>
      <c r="H34" s="621"/>
      <c r="I34" s="621"/>
      <c r="J34" s="621"/>
      <c r="K34" s="621"/>
      <c r="L34" s="621"/>
      <c r="M34" s="621"/>
      <c r="N34" s="621"/>
      <c r="O34" s="621"/>
      <c r="P34" s="621"/>
      <c r="Q34" s="622"/>
      <c r="R34" s="623">
        <v>36094</v>
      </c>
      <c r="S34" s="624"/>
      <c r="T34" s="624"/>
      <c r="U34" s="624"/>
      <c r="V34" s="624"/>
      <c r="W34" s="624"/>
      <c r="X34" s="624"/>
      <c r="Y34" s="625"/>
      <c r="Z34" s="626">
        <v>1.1000000000000001</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703067</v>
      </c>
      <c r="CS34" s="624"/>
      <c r="CT34" s="624"/>
      <c r="CU34" s="624"/>
      <c r="CV34" s="624"/>
      <c r="CW34" s="624"/>
      <c r="CX34" s="624"/>
      <c r="CY34" s="625"/>
      <c r="CZ34" s="628">
        <v>22.6</v>
      </c>
      <c r="DA34" s="653"/>
      <c r="DB34" s="653"/>
      <c r="DC34" s="658"/>
      <c r="DD34" s="632">
        <v>532278</v>
      </c>
      <c r="DE34" s="624"/>
      <c r="DF34" s="624"/>
      <c r="DG34" s="624"/>
      <c r="DH34" s="624"/>
      <c r="DI34" s="624"/>
      <c r="DJ34" s="624"/>
      <c r="DK34" s="625"/>
      <c r="DL34" s="632">
        <v>349139</v>
      </c>
      <c r="DM34" s="624"/>
      <c r="DN34" s="624"/>
      <c r="DO34" s="624"/>
      <c r="DP34" s="624"/>
      <c r="DQ34" s="624"/>
      <c r="DR34" s="624"/>
      <c r="DS34" s="624"/>
      <c r="DT34" s="624"/>
      <c r="DU34" s="624"/>
      <c r="DV34" s="625"/>
      <c r="DW34" s="628">
        <v>17.7</v>
      </c>
      <c r="DX34" s="653"/>
      <c r="DY34" s="653"/>
      <c r="DZ34" s="653"/>
      <c r="EA34" s="653"/>
      <c r="EB34" s="653"/>
      <c r="EC34" s="654"/>
    </row>
    <row r="35" spans="2:133" ht="11.25" customHeight="1" x14ac:dyDescent="0.15">
      <c r="B35" s="620" t="s">
        <v>310</v>
      </c>
      <c r="C35" s="621"/>
      <c r="D35" s="621"/>
      <c r="E35" s="621"/>
      <c r="F35" s="621"/>
      <c r="G35" s="621"/>
      <c r="H35" s="621"/>
      <c r="I35" s="621"/>
      <c r="J35" s="621"/>
      <c r="K35" s="621"/>
      <c r="L35" s="621"/>
      <c r="M35" s="621"/>
      <c r="N35" s="621"/>
      <c r="O35" s="621"/>
      <c r="P35" s="621"/>
      <c r="Q35" s="622"/>
      <c r="R35" s="623">
        <v>79563</v>
      </c>
      <c r="S35" s="624"/>
      <c r="T35" s="624"/>
      <c r="U35" s="624"/>
      <c r="V35" s="624"/>
      <c r="W35" s="624"/>
      <c r="X35" s="624"/>
      <c r="Y35" s="625"/>
      <c r="Z35" s="626">
        <v>2.5</v>
      </c>
      <c r="AA35" s="626"/>
      <c r="AB35" s="626"/>
      <c r="AC35" s="626"/>
      <c r="AD35" s="627" t="s">
        <v>122</v>
      </c>
      <c r="AE35" s="627"/>
      <c r="AF35" s="627"/>
      <c r="AG35" s="627"/>
      <c r="AH35" s="627"/>
      <c r="AI35" s="627"/>
      <c r="AJ35" s="627"/>
      <c r="AK35" s="627"/>
      <c r="AL35" s="628" t="s">
        <v>122</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216460</v>
      </c>
      <c r="CS35" s="656"/>
      <c r="CT35" s="656"/>
      <c r="CU35" s="656"/>
      <c r="CV35" s="656"/>
      <c r="CW35" s="656"/>
      <c r="CX35" s="656"/>
      <c r="CY35" s="657"/>
      <c r="CZ35" s="628">
        <v>7</v>
      </c>
      <c r="DA35" s="653"/>
      <c r="DB35" s="653"/>
      <c r="DC35" s="658"/>
      <c r="DD35" s="632">
        <v>141085</v>
      </c>
      <c r="DE35" s="656"/>
      <c r="DF35" s="656"/>
      <c r="DG35" s="656"/>
      <c r="DH35" s="656"/>
      <c r="DI35" s="656"/>
      <c r="DJ35" s="656"/>
      <c r="DK35" s="657"/>
      <c r="DL35" s="632">
        <v>136233</v>
      </c>
      <c r="DM35" s="656"/>
      <c r="DN35" s="656"/>
      <c r="DO35" s="656"/>
      <c r="DP35" s="656"/>
      <c r="DQ35" s="656"/>
      <c r="DR35" s="656"/>
      <c r="DS35" s="656"/>
      <c r="DT35" s="656"/>
      <c r="DU35" s="656"/>
      <c r="DV35" s="657"/>
      <c r="DW35" s="628">
        <v>6.9</v>
      </c>
      <c r="DX35" s="653"/>
      <c r="DY35" s="653"/>
      <c r="DZ35" s="653"/>
      <c r="EA35" s="653"/>
      <c r="EB35" s="653"/>
      <c r="EC35" s="654"/>
    </row>
    <row r="36" spans="2:133" ht="11.25" customHeight="1" x14ac:dyDescent="0.15">
      <c r="B36" s="620" t="s">
        <v>314</v>
      </c>
      <c r="C36" s="621"/>
      <c r="D36" s="621"/>
      <c r="E36" s="621"/>
      <c r="F36" s="621"/>
      <c r="G36" s="621"/>
      <c r="H36" s="621"/>
      <c r="I36" s="621"/>
      <c r="J36" s="621"/>
      <c r="K36" s="621"/>
      <c r="L36" s="621"/>
      <c r="M36" s="621"/>
      <c r="N36" s="621"/>
      <c r="O36" s="621"/>
      <c r="P36" s="621"/>
      <c r="Q36" s="622"/>
      <c r="R36" s="623">
        <v>43483</v>
      </c>
      <c r="S36" s="624"/>
      <c r="T36" s="624"/>
      <c r="U36" s="624"/>
      <c r="V36" s="624"/>
      <c r="W36" s="624"/>
      <c r="X36" s="624"/>
      <c r="Y36" s="625"/>
      <c r="Z36" s="626">
        <v>1.4</v>
      </c>
      <c r="AA36" s="626"/>
      <c r="AB36" s="626"/>
      <c r="AC36" s="626"/>
      <c r="AD36" s="627" t="s">
        <v>122</v>
      </c>
      <c r="AE36" s="627"/>
      <c r="AF36" s="627"/>
      <c r="AG36" s="627"/>
      <c r="AH36" s="627"/>
      <c r="AI36" s="627"/>
      <c r="AJ36" s="627"/>
      <c r="AK36" s="627"/>
      <c r="AL36" s="628" t="s">
        <v>122</v>
      </c>
      <c r="AM36" s="629"/>
      <c r="AN36" s="629"/>
      <c r="AO36" s="630"/>
      <c r="AP36" s="222"/>
      <c r="AQ36" s="689" t="s">
        <v>315</v>
      </c>
      <c r="AR36" s="690"/>
      <c r="AS36" s="690"/>
      <c r="AT36" s="690"/>
      <c r="AU36" s="690"/>
      <c r="AV36" s="690"/>
      <c r="AW36" s="690"/>
      <c r="AX36" s="690"/>
      <c r="AY36" s="691"/>
      <c r="AZ36" s="612">
        <v>263887</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954</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535101</v>
      </c>
      <c r="CS36" s="624"/>
      <c r="CT36" s="624"/>
      <c r="CU36" s="624"/>
      <c r="CV36" s="624"/>
      <c r="CW36" s="624"/>
      <c r="CX36" s="624"/>
      <c r="CY36" s="625"/>
      <c r="CZ36" s="628">
        <v>17.2</v>
      </c>
      <c r="DA36" s="653"/>
      <c r="DB36" s="653"/>
      <c r="DC36" s="658"/>
      <c r="DD36" s="632">
        <v>378106</v>
      </c>
      <c r="DE36" s="624"/>
      <c r="DF36" s="624"/>
      <c r="DG36" s="624"/>
      <c r="DH36" s="624"/>
      <c r="DI36" s="624"/>
      <c r="DJ36" s="624"/>
      <c r="DK36" s="625"/>
      <c r="DL36" s="632">
        <v>224958</v>
      </c>
      <c r="DM36" s="624"/>
      <c r="DN36" s="624"/>
      <c r="DO36" s="624"/>
      <c r="DP36" s="624"/>
      <c r="DQ36" s="624"/>
      <c r="DR36" s="624"/>
      <c r="DS36" s="624"/>
      <c r="DT36" s="624"/>
      <c r="DU36" s="624"/>
      <c r="DV36" s="625"/>
      <c r="DW36" s="628">
        <v>11.4</v>
      </c>
      <c r="DX36" s="653"/>
      <c r="DY36" s="653"/>
      <c r="DZ36" s="653"/>
      <c r="EA36" s="653"/>
      <c r="EB36" s="653"/>
      <c r="EC36" s="654"/>
    </row>
    <row r="37" spans="2:133" ht="11.25" customHeight="1" x14ac:dyDescent="0.15">
      <c r="B37" s="620" t="s">
        <v>318</v>
      </c>
      <c r="C37" s="621"/>
      <c r="D37" s="621"/>
      <c r="E37" s="621"/>
      <c r="F37" s="621"/>
      <c r="G37" s="621"/>
      <c r="H37" s="621"/>
      <c r="I37" s="621"/>
      <c r="J37" s="621"/>
      <c r="K37" s="621"/>
      <c r="L37" s="621"/>
      <c r="M37" s="621"/>
      <c r="N37" s="621"/>
      <c r="O37" s="621"/>
      <c r="P37" s="621"/>
      <c r="Q37" s="622"/>
      <c r="R37" s="623">
        <v>64449</v>
      </c>
      <c r="S37" s="624"/>
      <c r="T37" s="624"/>
      <c r="U37" s="624"/>
      <c r="V37" s="624"/>
      <c r="W37" s="624"/>
      <c r="X37" s="624"/>
      <c r="Y37" s="625"/>
      <c r="Z37" s="626">
        <v>2</v>
      </c>
      <c r="AA37" s="626"/>
      <c r="AB37" s="626"/>
      <c r="AC37" s="626"/>
      <c r="AD37" s="627">
        <v>4</v>
      </c>
      <c r="AE37" s="627"/>
      <c r="AF37" s="627"/>
      <c r="AG37" s="627"/>
      <c r="AH37" s="627"/>
      <c r="AI37" s="627"/>
      <c r="AJ37" s="627"/>
      <c r="AK37" s="627"/>
      <c r="AL37" s="628">
        <v>0</v>
      </c>
      <c r="AM37" s="629"/>
      <c r="AN37" s="629"/>
      <c r="AO37" s="630"/>
      <c r="AQ37" s="686" t="s">
        <v>319</v>
      </c>
      <c r="AR37" s="687"/>
      <c r="AS37" s="687"/>
      <c r="AT37" s="687"/>
      <c r="AU37" s="687"/>
      <c r="AV37" s="687"/>
      <c r="AW37" s="687"/>
      <c r="AX37" s="687"/>
      <c r="AY37" s="688"/>
      <c r="AZ37" s="623">
        <v>87740</v>
      </c>
      <c r="BA37" s="624"/>
      <c r="BB37" s="624"/>
      <c r="BC37" s="624"/>
      <c r="BD37" s="656"/>
      <c r="BE37" s="656"/>
      <c r="BF37" s="669"/>
      <c r="BG37" s="620" t="s">
        <v>320</v>
      </c>
      <c r="BH37" s="621"/>
      <c r="BI37" s="621"/>
      <c r="BJ37" s="621"/>
      <c r="BK37" s="621"/>
      <c r="BL37" s="621"/>
      <c r="BM37" s="621"/>
      <c r="BN37" s="621"/>
      <c r="BO37" s="621"/>
      <c r="BP37" s="621"/>
      <c r="BQ37" s="621"/>
      <c r="BR37" s="621"/>
      <c r="BS37" s="621"/>
      <c r="BT37" s="621"/>
      <c r="BU37" s="622"/>
      <c r="BV37" s="623">
        <v>-2206</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176486</v>
      </c>
      <c r="CS37" s="656"/>
      <c r="CT37" s="656"/>
      <c r="CU37" s="656"/>
      <c r="CV37" s="656"/>
      <c r="CW37" s="656"/>
      <c r="CX37" s="656"/>
      <c r="CY37" s="657"/>
      <c r="CZ37" s="628">
        <v>5.7</v>
      </c>
      <c r="DA37" s="653"/>
      <c r="DB37" s="653"/>
      <c r="DC37" s="658"/>
      <c r="DD37" s="632">
        <v>176486</v>
      </c>
      <c r="DE37" s="656"/>
      <c r="DF37" s="656"/>
      <c r="DG37" s="656"/>
      <c r="DH37" s="656"/>
      <c r="DI37" s="656"/>
      <c r="DJ37" s="656"/>
      <c r="DK37" s="657"/>
      <c r="DL37" s="632">
        <v>172879</v>
      </c>
      <c r="DM37" s="656"/>
      <c r="DN37" s="656"/>
      <c r="DO37" s="656"/>
      <c r="DP37" s="656"/>
      <c r="DQ37" s="656"/>
      <c r="DR37" s="656"/>
      <c r="DS37" s="656"/>
      <c r="DT37" s="656"/>
      <c r="DU37" s="656"/>
      <c r="DV37" s="657"/>
      <c r="DW37" s="628">
        <v>8.8000000000000007</v>
      </c>
      <c r="DX37" s="653"/>
      <c r="DY37" s="653"/>
      <c r="DZ37" s="653"/>
      <c r="EA37" s="653"/>
      <c r="EB37" s="653"/>
      <c r="EC37" s="654"/>
    </row>
    <row r="38" spans="2:133" ht="11.25" customHeight="1" x14ac:dyDescent="0.15">
      <c r="B38" s="620" t="s">
        <v>322</v>
      </c>
      <c r="C38" s="621"/>
      <c r="D38" s="621"/>
      <c r="E38" s="621"/>
      <c r="F38" s="621"/>
      <c r="G38" s="621"/>
      <c r="H38" s="621"/>
      <c r="I38" s="621"/>
      <c r="J38" s="621"/>
      <c r="K38" s="621"/>
      <c r="L38" s="621"/>
      <c r="M38" s="621"/>
      <c r="N38" s="621"/>
      <c r="O38" s="621"/>
      <c r="P38" s="621"/>
      <c r="Q38" s="622"/>
      <c r="R38" s="623">
        <v>251629</v>
      </c>
      <c r="S38" s="624"/>
      <c r="T38" s="624"/>
      <c r="U38" s="624"/>
      <c r="V38" s="624"/>
      <c r="W38" s="624"/>
      <c r="X38" s="624"/>
      <c r="Y38" s="625"/>
      <c r="Z38" s="626">
        <v>8</v>
      </c>
      <c r="AA38" s="626"/>
      <c r="AB38" s="626"/>
      <c r="AC38" s="626"/>
      <c r="AD38" s="627" t="s">
        <v>122</v>
      </c>
      <c r="AE38" s="627"/>
      <c r="AF38" s="627"/>
      <c r="AG38" s="627"/>
      <c r="AH38" s="627"/>
      <c r="AI38" s="627"/>
      <c r="AJ38" s="627"/>
      <c r="AK38" s="627"/>
      <c r="AL38" s="628" t="s">
        <v>122</v>
      </c>
      <c r="AM38" s="629"/>
      <c r="AN38" s="629"/>
      <c r="AO38" s="630"/>
      <c r="AQ38" s="686" t="s">
        <v>323</v>
      </c>
      <c r="AR38" s="687"/>
      <c r="AS38" s="687"/>
      <c r="AT38" s="687"/>
      <c r="AU38" s="687"/>
      <c r="AV38" s="687"/>
      <c r="AW38" s="687"/>
      <c r="AX38" s="687"/>
      <c r="AY38" s="688"/>
      <c r="AZ38" s="623">
        <v>61976</v>
      </c>
      <c r="BA38" s="624"/>
      <c r="BB38" s="624"/>
      <c r="BC38" s="624"/>
      <c r="BD38" s="656"/>
      <c r="BE38" s="656"/>
      <c r="BF38" s="669"/>
      <c r="BG38" s="620" t="s">
        <v>324</v>
      </c>
      <c r="BH38" s="621"/>
      <c r="BI38" s="621"/>
      <c r="BJ38" s="621"/>
      <c r="BK38" s="621"/>
      <c r="BL38" s="621"/>
      <c r="BM38" s="621"/>
      <c r="BN38" s="621"/>
      <c r="BO38" s="621"/>
      <c r="BP38" s="621"/>
      <c r="BQ38" s="621"/>
      <c r="BR38" s="621"/>
      <c r="BS38" s="621"/>
      <c r="BT38" s="621"/>
      <c r="BU38" s="622"/>
      <c r="BV38" s="623">
        <v>325</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263887</v>
      </c>
      <c r="CS38" s="624"/>
      <c r="CT38" s="624"/>
      <c r="CU38" s="624"/>
      <c r="CV38" s="624"/>
      <c r="CW38" s="624"/>
      <c r="CX38" s="624"/>
      <c r="CY38" s="625"/>
      <c r="CZ38" s="628">
        <v>8.5</v>
      </c>
      <c r="DA38" s="653"/>
      <c r="DB38" s="653"/>
      <c r="DC38" s="658"/>
      <c r="DD38" s="632">
        <v>245273</v>
      </c>
      <c r="DE38" s="624"/>
      <c r="DF38" s="624"/>
      <c r="DG38" s="624"/>
      <c r="DH38" s="624"/>
      <c r="DI38" s="624"/>
      <c r="DJ38" s="624"/>
      <c r="DK38" s="625"/>
      <c r="DL38" s="632">
        <v>123261</v>
      </c>
      <c r="DM38" s="624"/>
      <c r="DN38" s="624"/>
      <c r="DO38" s="624"/>
      <c r="DP38" s="624"/>
      <c r="DQ38" s="624"/>
      <c r="DR38" s="624"/>
      <c r="DS38" s="624"/>
      <c r="DT38" s="624"/>
      <c r="DU38" s="624"/>
      <c r="DV38" s="625"/>
      <c r="DW38" s="628">
        <v>6.3</v>
      </c>
      <c r="DX38" s="653"/>
      <c r="DY38" s="653"/>
      <c r="DZ38" s="653"/>
      <c r="EA38" s="653"/>
      <c r="EB38" s="653"/>
      <c r="EC38" s="654"/>
    </row>
    <row r="39" spans="2:133" ht="11.25" customHeight="1" x14ac:dyDescent="0.15">
      <c r="B39" s="620" t="s">
        <v>326</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327</v>
      </c>
      <c r="AR39" s="687"/>
      <c r="AS39" s="687"/>
      <c r="AT39" s="687"/>
      <c r="AU39" s="687"/>
      <c r="AV39" s="687"/>
      <c r="AW39" s="687"/>
      <c r="AX39" s="687"/>
      <c r="AY39" s="688"/>
      <c r="AZ39" s="623" t="s">
        <v>122</v>
      </c>
      <c r="BA39" s="624"/>
      <c r="BB39" s="624"/>
      <c r="BC39" s="624"/>
      <c r="BD39" s="656"/>
      <c r="BE39" s="656"/>
      <c r="BF39" s="669"/>
      <c r="BG39" s="620" t="s">
        <v>328</v>
      </c>
      <c r="BH39" s="621"/>
      <c r="BI39" s="621"/>
      <c r="BJ39" s="621"/>
      <c r="BK39" s="621"/>
      <c r="BL39" s="621"/>
      <c r="BM39" s="621"/>
      <c r="BN39" s="621"/>
      <c r="BO39" s="621"/>
      <c r="BP39" s="621"/>
      <c r="BQ39" s="621"/>
      <c r="BR39" s="621"/>
      <c r="BS39" s="621"/>
      <c r="BT39" s="621"/>
      <c r="BU39" s="622"/>
      <c r="BV39" s="623">
        <v>468</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76731</v>
      </c>
      <c r="CS39" s="656"/>
      <c r="CT39" s="656"/>
      <c r="CU39" s="656"/>
      <c r="CV39" s="656"/>
      <c r="CW39" s="656"/>
      <c r="CX39" s="656"/>
      <c r="CY39" s="657"/>
      <c r="CZ39" s="628">
        <v>2.5</v>
      </c>
      <c r="DA39" s="653"/>
      <c r="DB39" s="653"/>
      <c r="DC39" s="658"/>
      <c r="DD39" s="632">
        <v>40082</v>
      </c>
      <c r="DE39" s="656"/>
      <c r="DF39" s="656"/>
      <c r="DG39" s="656"/>
      <c r="DH39" s="656"/>
      <c r="DI39" s="656"/>
      <c r="DJ39" s="656"/>
      <c r="DK39" s="657"/>
      <c r="DL39" s="632" t="s">
        <v>122</v>
      </c>
      <c r="DM39" s="656"/>
      <c r="DN39" s="656"/>
      <c r="DO39" s="656"/>
      <c r="DP39" s="656"/>
      <c r="DQ39" s="656"/>
      <c r="DR39" s="656"/>
      <c r="DS39" s="656"/>
      <c r="DT39" s="656"/>
      <c r="DU39" s="656"/>
      <c r="DV39" s="657"/>
      <c r="DW39" s="628" t="s">
        <v>122</v>
      </c>
      <c r="DX39" s="653"/>
      <c r="DY39" s="653"/>
      <c r="DZ39" s="653"/>
      <c r="EA39" s="653"/>
      <c r="EB39" s="653"/>
      <c r="EC39" s="654"/>
    </row>
    <row r="40" spans="2:133" ht="11.25" customHeight="1" x14ac:dyDescent="0.15">
      <c r="B40" s="620" t="s">
        <v>330</v>
      </c>
      <c r="C40" s="621"/>
      <c r="D40" s="621"/>
      <c r="E40" s="621"/>
      <c r="F40" s="621"/>
      <c r="G40" s="621"/>
      <c r="H40" s="621"/>
      <c r="I40" s="621"/>
      <c r="J40" s="621"/>
      <c r="K40" s="621"/>
      <c r="L40" s="621"/>
      <c r="M40" s="621"/>
      <c r="N40" s="621"/>
      <c r="O40" s="621"/>
      <c r="P40" s="621"/>
      <c r="Q40" s="622"/>
      <c r="R40" s="623">
        <v>7529</v>
      </c>
      <c r="S40" s="624"/>
      <c r="T40" s="624"/>
      <c r="U40" s="624"/>
      <c r="V40" s="624"/>
      <c r="W40" s="624"/>
      <c r="X40" s="624"/>
      <c r="Y40" s="625"/>
      <c r="Z40" s="626">
        <v>0.2</v>
      </c>
      <c r="AA40" s="626"/>
      <c r="AB40" s="626"/>
      <c r="AC40" s="626"/>
      <c r="AD40" s="627" t="s">
        <v>122</v>
      </c>
      <c r="AE40" s="627"/>
      <c r="AF40" s="627"/>
      <c r="AG40" s="627"/>
      <c r="AH40" s="627"/>
      <c r="AI40" s="627"/>
      <c r="AJ40" s="627"/>
      <c r="AK40" s="627"/>
      <c r="AL40" s="628" t="s">
        <v>122</v>
      </c>
      <c r="AM40" s="629"/>
      <c r="AN40" s="629"/>
      <c r="AO40" s="630"/>
      <c r="AQ40" s="686" t="s">
        <v>331</v>
      </c>
      <c r="AR40" s="687"/>
      <c r="AS40" s="687"/>
      <c r="AT40" s="687"/>
      <c r="AU40" s="687"/>
      <c r="AV40" s="687"/>
      <c r="AW40" s="687"/>
      <c r="AX40" s="687"/>
      <c r="AY40" s="688"/>
      <c r="AZ40" s="623" t="s">
        <v>122</v>
      </c>
      <c r="BA40" s="624"/>
      <c r="BB40" s="624"/>
      <c r="BC40" s="624"/>
      <c r="BD40" s="656"/>
      <c r="BE40" s="656"/>
      <c r="BF40" s="669"/>
      <c r="BG40" s="673" t="s">
        <v>332</v>
      </c>
      <c r="BH40" s="674"/>
      <c r="BI40" s="674"/>
      <c r="BJ40" s="674"/>
      <c r="BK40" s="674"/>
      <c r="BL40" s="223"/>
      <c r="BM40" s="621" t="s">
        <v>333</v>
      </c>
      <c r="BN40" s="621"/>
      <c r="BO40" s="621"/>
      <c r="BP40" s="621"/>
      <c r="BQ40" s="621"/>
      <c r="BR40" s="621"/>
      <c r="BS40" s="621"/>
      <c r="BT40" s="621"/>
      <c r="BU40" s="622"/>
      <c r="BV40" s="623">
        <v>90</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5200</v>
      </c>
      <c r="CS40" s="624"/>
      <c r="CT40" s="624"/>
      <c r="CU40" s="624"/>
      <c r="CV40" s="624"/>
      <c r="CW40" s="624"/>
      <c r="CX40" s="624"/>
      <c r="CY40" s="625"/>
      <c r="CZ40" s="628">
        <v>0.2</v>
      </c>
      <c r="DA40" s="653"/>
      <c r="DB40" s="653"/>
      <c r="DC40" s="658"/>
      <c r="DD40" s="632" t="s">
        <v>122</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3"/>
      <c r="DY40" s="653"/>
      <c r="DZ40" s="653"/>
      <c r="EA40" s="653"/>
      <c r="EB40" s="653"/>
      <c r="EC40" s="654"/>
    </row>
    <row r="41" spans="2:133" ht="11.25" customHeight="1" x14ac:dyDescent="0.15">
      <c r="B41" s="644" t="s">
        <v>335</v>
      </c>
      <c r="C41" s="645"/>
      <c r="D41" s="645"/>
      <c r="E41" s="645"/>
      <c r="F41" s="645"/>
      <c r="G41" s="645"/>
      <c r="H41" s="645"/>
      <c r="I41" s="645"/>
      <c r="J41" s="645"/>
      <c r="K41" s="645"/>
      <c r="L41" s="645"/>
      <c r="M41" s="645"/>
      <c r="N41" s="645"/>
      <c r="O41" s="645"/>
      <c r="P41" s="645"/>
      <c r="Q41" s="646"/>
      <c r="R41" s="695">
        <v>3148981</v>
      </c>
      <c r="S41" s="696"/>
      <c r="T41" s="696"/>
      <c r="U41" s="696"/>
      <c r="V41" s="696"/>
      <c r="W41" s="696"/>
      <c r="X41" s="696"/>
      <c r="Y41" s="700"/>
      <c r="Z41" s="701">
        <v>100</v>
      </c>
      <c r="AA41" s="701"/>
      <c r="AB41" s="701"/>
      <c r="AC41" s="701"/>
      <c r="AD41" s="702">
        <v>1963308</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20482</v>
      </c>
      <c r="BA41" s="624"/>
      <c r="BB41" s="624"/>
      <c r="BC41" s="624"/>
      <c r="BD41" s="656"/>
      <c r="BE41" s="656"/>
      <c r="BF41" s="669"/>
      <c r="BG41" s="673"/>
      <c r="BH41" s="674"/>
      <c r="BI41" s="674"/>
      <c r="BJ41" s="674"/>
      <c r="BK41" s="674"/>
      <c r="BL41" s="223"/>
      <c r="BM41" s="621" t="s">
        <v>337</v>
      </c>
      <c r="BN41" s="621"/>
      <c r="BO41" s="621"/>
      <c r="BP41" s="621"/>
      <c r="BQ41" s="621"/>
      <c r="BR41" s="621"/>
      <c r="BS41" s="621"/>
      <c r="BT41" s="621"/>
      <c r="BU41" s="622"/>
      <c r="BV41" s="623" t="s">
        <v>122</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122</v>
      </c>
      <c r="CS41" s="656"/>
      <c r="CT41" s="656"/>
      <c r="CU41" s="656"/>
      <c r="CV41" s="656"/>
      <c r="CW41" s="656"/>
      <c r="CX41" s="656"/>
      <c r="CY41" s="657"/>
      <c r="CZ41" s="628" t="s">
        <v>122</v>
      </c>
      <c r="DA41" s="653"/>
      <c r="DB41" s="653"/>
      <c r="DC41" s="658"/>
      <c r="DD41" s="632" t="s">
        <v>122</v>
      </c>
      <c r="DE41" s="656"/>
      <c r="DF41" s="656"/>
      <c r="DG41" s="656"/>
      <c r="DH41" s="656"/>
      <c r="DI41" s="656"/>
      <c r="DJ41" s="656"/>
      <c r="DK41" s="657"/>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339</v>
      </c>
      <c r="AR42" s="693"/>
      <c r="AS42" s="693"/>
      <c r="AT42" s="693"/>
      <c r="AU42" s="693"/>
      <c r="AV42" s="693"/>
      <c r="AW42" s="693"/>
      <c r="AX42" s="693"/>
      <c r="AY42" s="694"/>
      <c r="AZ42" s="695">
        <v>93689</v>
      </c>
      <c r="BA42" s="696"/>
      <c r="BB42" s="696"/>
      <c r="BC42" s="696"/>
      <c r="BD42" s="682"/>
      <c r="BE42" s="682"/>
      <c r="BF42" s="684"/>
      <c r="BG42" s="675"/>
      <c r="BH42" s="676"/>
      <c r="BI42" s="676"/>
      <c r="BJ42" s="676"/>
      <c r="BK42" s="676"/>
      <c r="BL42" s="224"/>
      <c r="BM42" s="645" t="s">
        <v>340</v>
      </c>
      <c r="BN42" s="645"/>
      <c r="BO42" s="645"/>
      <c r="BP42" s="645"/>
      <c r="BQ42" s="645"/>
      <c r="BR42" s="645"/>
      <c r="BS42" s="645"/>
      <c r="BT42" s="645"/>
      <c r="BU42" s="646"/>
      <c r="BV42" s="695" t="s">
        <v>122</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221954</v>
      </c>
      <c r="CS42" s="656"/>
      <c r="CT42" s="656"/>
      <c r="CU42" s="656"/>
      <c r="CV42" s="656"/>
      <c r="CW42" s="656"/>
      <c r="CX42" s="656"/>
      <c r="CY42" s="657"/>
      <c r="CZ42" s="628">
        <v>7.1</v>
      </c>
      <c r="DA42" s="653"/>
      <c r="DB42" s="653"/>
      <c r="DC42" s="658"/>
      <c r="DD42" s="632">
        <v>44621</v>
      </c>
      <c r="DE42" s="656"/>
      <c r="DF42" s="656"/>
      <c r="DG42" s="656"/>
      <c r="DH42" s="656"/>
      <c r="DI42" s="656"/>
      <c r="DJ42" s="656"/>
      <c r="DK42" s="657"/>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342</v>
      </c>
      <c r="CD43" s="620" t="s">
        <v>343</v>
      </c>
      <c r="CE43" s="621"/>
      <c r="CF43" s="621"/>
      <c r="CG43" s="621"/>
      <c r="CH43" s="621"/>
      <c r="CI43" s="621"/>
      <c r="CJ43" s="621"/>
      <c r="CK43" s="621"/>
      <c r="CL43" s="621"/>
      <c r="CM43" s="621"/>
      <c r="CN43" s="621"/>
      <c r="CO43" s="621"/>
      <c r="CP43" s="621"/>
      <c r="CQ43" s="622"/>
      <c r="CR43" s="623" t="s">
        <v>122</v>
      </c>
      <c r="CS43" s="656"/>
      <c r="CT43" s="656"/>
      <c r="CU43" s="656"/>
      <c r="CV43" s="656"/>
      <c r="CW43" s="656"/>
      <c r="CX43" s="656"/>
      <c r="CY43" s="657"/>
      <c r="CZ43" s="628" t="s">
        <v>122</v>
      </c>
      <c r="DA43" s="653"/>
      <c r="DB43" s="653"/>
      <c r="DC43" s="658"/>
      <c r="DD43" s="632" t="s">
        <v>122</v>
      </c>
      <c r="DE43" s="656"/>
      <c r="DF43" s="656"/>
      <c r="DG43" s="656"/>
      <c r="DH43" s="656"/>
      <c r="DI43" s="656"/>
      <c r="DJ43" s="656"/>
      <c r="DK43" s="657"/>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292</v>
      </c>
      <c r="CE44" s="662"/>
      <c r="CF44" s="620" t="s">
        <v>345</v>
      </c>
      <c r="CG44" s="621"/>
      <c r="CH44" s="621"/>
      <c r="CI44" s="621"/>
      <c r="CJ44" s="621"/>
      <c r="CK44" s="621"/>
      <c r="CL44" s="621"/>
      <c r="CM44" s="621"/>
      <c r="CN44" s="621"/>
      <c r="CO44" s="621"/>
      <c r="CP44" s="621"/>
      <c r="CQ44" s="622"/>
      <c r="CR44" s="623">
        <v>221954</v>
      </c>
      <c r="CS44" s="624"/>
      <c r="CT44" s="624"/>
      <c r="CU44" s="624"/>
      <c r="CV44" s="624"/>
      <c r="CW44" s="624"/>
      <c r="CX44" s="624"/>
      <c r="CY44" s="625"/>
      <c r="CZ44" s="628">
        <v>7.1</v>
      </c>
      <c r="DA44" s="629"/>
      <c r="DB44" s="629"/>
      <c r="DC44" s="635"/>
      <c r="DD44" s="632">
        <v>44621</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347</v>
      </c>
      <c r="CG45" s="621"/>
      <c r="CH45" s="621"/>
      <c r="CI45" s="621"/>
      <c r="CJ45" s="621"/>
      <c r="CK45" s="621"/>
      <c r="CL45" s="621"/>
      <c r="CM45" s="621"/>
      <c r="CN45" s="621"/>
      <c r="CO45" s="621"/>
      <c r="CP45" s="621"/>
      <c r="CQ45" s="622"/>
      <c r="CR45" s="623">
        <v>38775</v>
      </c>
      <c r="CS45" s="656"/>
      <c r="CT45" s="656"/>
      <c r="CU45" s="656"/>
      <c r="CV45" s="656"/>
      <c r="CW45" s="656"/>
      <c r="CX45" s="656"/>
      <c r="CY45" s="657"/>
      <c r="CZ45" s="628">
        <v>1.2</v>
      </c>
      <c r="DA45" s="653"/>
      <c r="DB45" s="653"/>
      <c r="DC45" s="658"/>
      <c r="DD45" s="632">
        <v>1678</v>
      </c>
      <c r="DE45" s="656"/>
      <c r="DF45" s="656"/>
      <c r="DG45" s="656"/>
      <c r="DH45" s="656"/>
      <c r="DI45" s="656"/>
      <c r="DJ45" s="656"/>
      <c r="DK45" s="657"/>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3"/>
      <c r="CE46" s="664"/>
      <c r="CF46" s="620" t="s">
        <v>348</v>
      </c>
      <c r="CG46" s="621"/>
      <c r="CH46" s="621"/>
      <c r="CI46" s="621"/>
      <c r="CJ46" s="621"/>
      <c r="CK46" s="621"/>
      <c r="CL46" s="621"/>
      <c r="CM46" s="621"/>
      <c r="CN46" s="621"/>
      <c r="CO46" s="621"/>
      <c r="CP46" s="621"/>
      <c r="CQ46" s="622"/>
      <c r="CR46" s="623">
        <v>183179</v>
      </c>
      <c r="CS46" s="624"/>
      <c r="CT46" s="624"/>
      <c r="CU46" s="624"/>
      <c r="CV46" s="624"/>
      <c r="CW46" s="624"/>
      <c r="CX46" s="624"/>
      <c r="CY46" s="625"/>
      <c r="CZ46" s="628">
        <v>5.9</v>
      </c>
      <c r="DA46" s="629"/>
      <c r="DB46" s="629"/>
      <c r="DC46" s="635"/>
      <c r="DD46" s="632">
        <v>42943</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3"/>
      <c r="CE47" s="664"/>
      <c r="CF47" s="620" t="s">
        <v>349</v>
      </c>
      <c r="CG47" s="621"/>
      <c r="CH47" s="621"/>
      <c r="CI47" s="621"/>
      <c r="CJ47" s="621"/>
      <c r="CK47" s="621"/>
      <c r="CL47" s="621"/>
      <c r="CM47" s="621"/>
      <c r="CN47" s="621"/>
      <c r="CO47" s="621"/>
      <c r="CP47" s="621"/>
      <c r="CQ47" s="622"/>
      <c r="CR47" s="623" t="s">
        <v>122</v>
      </c>
      <c r="CS47" s="656"/>
      <c r="CT47" s="656"/>
      <c r="CU47" s="656"/>
      <c r="CV47" s="656"/>
      <c r="CW47" s="656"/>
      <c r="CX47" s="656"/>
      <c r="CY47" s="657"/>
      <c r="CZ47" s="628" t="s">
        <v>122</v>
      </c>
      <c r="DA47" s="653"/>
      <c r="DB47" s="653"/>
      <c r="DC47" s="658"/>
      <c r="DD47" s="632" t="s">
        <v>122</v>
      </c>
      <c r="DE47" s="656"/>
      <c r="DF47" s="656"/>
      <c r="DG47" s="656"/>
      <c r="DH47" s="656"/>
      <c r="DI47" s="656"/>
      <c r="DJ47" s="656"/>
      <c r="DK47" s="657"/>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5"/>
      <c r="CE48" s="666"/>
      <c r="CF48" s="620" t="s">
        <v>350</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4" t="s">
        <v>351</v>
      </c>
      <c r="CE49" s="645"/>
      <c r="CF49" s="645"/>
      <c r="CG49" s="645"/>
      <c r="CH49" s="645"/>
      <c r="CI49" s="645"/>
      <c r="CJ49" s="645"/>
      <c r="CK49" s="645"/>
      <c r="CL49" s="645"/>
      <c r="CM49" s="645"/>
      <c r="CN49" s="645"/>
      <c r="CO49" s="645"/>
      <c r="CP49" s="645"/>
      <c r="CQ49" s="646"/>
      <c r="CR49" s="695">
        <v>3109043</v>
      </c>
      <c r="CS49" s="682"/>
      <c r="CT49" s="682"/>
      <c r="CU49" s="682"/>
      <c r="CV49" s="682"/>
      <c r="CW49" s="682"/>
      <c r="CX49" s="682"/>
      <c r="CY49" s="711"/>
      <c r="CZ49" s="703">
        <v>100</v>
      </c>
      <c r="DA49" s="712"/>
      <c r="DB49" s="712"/>
      <c r="DC49" s="713"/>
      <c r="DD49" s="714">
        <v>2293084</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6JJDfvgW2cc8KUWm77oMmgHa+aCHeiitAYaE09cMbJK/Ud2Fn+ozyII/NlcUDtQNhEoN55ePd2AVxjOM4f+ZKA==" saltValue="C0plEK9QJ6r+rc7t9NiiJ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election activeCell="AK12" sqref="AK12:AO12"/>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374</v>
      </c>
      <c r="C7" s="750"/>
      <c r="D7" s="750"/>
      <c r="E7" s="750"/>
      <c r="F7" s="750"/>
      <c r="G7" s="750"/>
      <c r="H7" s="750"/>
      <c r="I7" s="750"/>
      <c r="J7" s="750"/>
      <c r="K7" s="750"/>
      <c r="L7" s="750"/>
      <c r="M7" s="750"/>
      <c r="N7" s="750"/>
      <c r="O7" s="750"/>
      <c r="P7" s="751"/>
      <c r="Q7" s="752">
        <v>3149</v>
      </c>
      <c r="R7" s="753"/>
      <c r="S7" s="753"/>
      <c r="T7" s="753"/>
      <c r="U7" s="753"/>
      <c r="V7" s="753">
        <v>3109</v>
      </c>
      <c r="W7" s="753"/>
      <c r="X7" s="753"/>
      <c r="Y7" s="753"/>
      <c r="Z7" s="753"/>
      <c r="AA7" s="753">
        <v>40</v>
      </c>
      <c r="AB7" s="753"/>
      <c r="AC7" s="753"/>
      <c r="AD7" s="753"/>
      <c r="AE7" s="754"/>
      <c r="AF7" s="755">
        <v>40</v>
      </c>
      <c r="AG7" s="756"/>
      <c r="AH7" s="756"/>
      <c r="AI7" s="756"/>
      <c r="AJ7" s="757"/>
      <c r="AK7" s="758" t="s">
        <v>548</v>
      </c>
      <c r="AL7" s="759"/>
      <c r="AM7" s="759"/>
      <c r="AN7" s="759"/>
      <c r="AO7" s="759"/>
      <c r="AP7" s="759">
        <v>2703</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c r="BT7" s="747"/>
      <c r="BU7" s="747"/>
      <c r="BV7" s="747"/>
      <c r="BW7" s="747"/>
      <c r="BX7" s="747"/>
      <c r="BY7" s="747"/>
      <c r="BZ7" s="747"/>
      <c r="CA7" s="747"/>
      <c r="CB7" s="747"/>
      <c r="CC7" s="747"/>
      <c r="CD7" s="747"/>
      <c r="CE7" s="747"/>
      <c r="CF7" s="747"/>
      <c r="CG7" s="762"/>
      <c r="CH7" s="743"/>
      <c r="CI7" s="744"/>
      <c r="CJ7" s="744"/>
      <c r="CK7" s="744"/>
      <c r="CL7" s="745"/>
      <c r="CM7" s="743"/>
      <c r="CN7" s="744"/>
      <c r="CO7" s="744"/>
      <c r="CP7" s="744"/>
      <c r="CQ7" s="745"/>
      <c r="CR7" s="743"/>
      <c r="CS7" s="744"/>
      <c r="CT7" s="744"/>
      <c r="CU7" s="744"/>
      <c r="CV7" s="745"/>
      <c r="CW7" s="743"/>
      <c r="CX7" s="744"/>
      <c r="CY7" s="744"/>
      <c r="CZ7" s="744"/>
      <c r="DA7" s="745"/>
      <c r="DB7" s="743"/>
      <c r="DC7" s="744"/>
      <c r="DD7" s="744"/>
      <c r="DE7" s="744"/>
      <c r="DF7" s="745"/>
      <c r="DG7" s="743"/>
      <c r="DH7" s="744"/>
      <c r="DI7" s="744"/>
      <c r="DJ7" s="744"/>
      <c r="DK7" s="745"/>
      <c r="DL7" s="743"/>
      <c r="DM7" s="744"/>
      <c r="DN7" s="744"/>
      <c r="DO7" s="744"/>
      <c r="DP7" s="745"/>
      <c r="DQ7" s="743"/>
      <c r="DR7" s="744"/>
      <c r="DS7" s="744"/>
      <c r="DT7" s="744"/>
      <c r="DU7" s="745"/>
      <c r="DV7" s="746"/>
      <c r="DW7" s="747"/>
      <c r="DX7" s="747"/>
      <c r="DY7" s="747"/>
      <c r="DZ7" s="748"/>
      <c r="EA7" s="234"/>
    </row>
    <row r="8" spans="1:131" s="235" customFormat="1" ht="26.25" customHeight="1" x14ac:dyDescent="0.15">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375</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376</v>
      </c>
      <c r="B23" s="789" t="s">
        <v>377</v>
      </c>
      <c r="C23" s="790"/>
      <c r="D23" s="790"/>
      <c r="E23" s="790"/>
      <c r="F23" s="790"/>
      <c r="G23" s="790"/>
      <c r="H23" s="790"/>
      <c r="I23" s="790"/>
      <c r="J23" s="790"/>
      <c r="K23" s="790"/>
      <c r="L23" s="790"/>
      <c r="M23" s="790"/>
      <c r="N23" s="790"/>
      <c r="O23" s="790"/>
      <c r="P23" s="791"/>
      <c r="Q23" s="792"/>
      <c r="R23" s="793"/>
      <c r="S23" s="793"/>
      <c r="T23" s="793"/>
      <c r="U23" s="793"/>
      <c r="V23" s="793"/>
      <c r="W23" s="793"/>
      <c r="X23" s="793"/>
      <c r="Y23" s="793"/>
      <c r="Z23" s="793"/>
      <c r="AA23" s="793"/>
      <c r="AB23" s="793"/>
      <c r="AC23" s="793"/>
      <c r="AD23" s="793"/>
      <c r="AE23" s="794"/>
      <c r="AF23" s="795">
        <v>40</v>
      </c>
      <c r="AG23" s="793"/>
      <c r="AH23" s="793"/>
      <c r="AI23" s="793"/>
      <c r="AJ23" s="796"/>
      <c r="AK23" s="797"/>
      <c r="AL23" s="798"/>
      <c r="AM23" s="798"/>
      <c r="AN23" s="798"/>
      <c r="AO23" s="798"/>
      <c r="AP23" s="793"/>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378</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379</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357</v>
      </c>
      <c r="B26" s="728"/>
      <c r="C26" s="728"/>
      <c r="D26" s="728"/>
      <c r="E26" s="728"/>
      <c r="F26" s="728"/>
      <c r="G26" s="728"/>
      <c r="H26" s="728"/>
      <c r="I26" s="728"/>
      <c r="J26" s="728"/>
      <c r="K26" s="728"/>
      <c r="L26" s="728"/>
      <c r="M26" s="728"/>
      <c r="N26" s="728"/>
      <c r="O26" s="728"/>
      <c r="P26" s="729"/>
      <c r="Q26" s="733" t="s">
        <v>380</v>
      </c>
      <c r="R26" s="734"/>
      <c r="S26" s="734"/>
      <c r="T26" s="734"/>
      <c r="U26" s="735"/>
      <c r="V26" s="733" t="s">
        <v>381</v>
      </c>
      <c r="W26" s="734"/>
      <c r="X26" s="734"/>
      <c r="Y26" s="734"/>
      <c r="Z26" s="735"/>
      <c r="AA26" s="733" t="s">
        <v>382</v>
      </c>
      <c r="AB26" s="734"/>
      <c r="AC26" s="734"/>
      <c r="AD26" s="734"/>
      <c r="AE26" s="734"/>
      <c r="AF26" s="814" t="s">
        <v>383</v>
      </c>
      <c r="AG26" s="815"/>
      <c r="AH26" s="815"/>
      <c r="AI26" s="815"/>
      <c r="AJ26" s="816"/>
      <c r="AK26" s="734" t="s">
        <v>384</v>
      </c>
      <c r="AL26" s="734"/>
      <c r="AM26" s="734"/>
      <c r="AN26" s="734"/>
      <c r="AO26" s="735"/>
      <c r="AP26" s="733" t="s">
        <v>385</v>
      </c>
      <c r="AQ26" s="734"/>
      <c r="AR26" s="734"/>
      <c r="AS26" s="734"/>
      <c r="AT26" s="735"/>
      <c r="AU26" s="733" t="s">
        <v>386</v>
      </c>
      <c r="AV26" s="734"/>
      <c r="AW26" s="734"/>
      <c r="AX26" s="734"/>
      <c r="AY26" s="735"/>
      <c r="AZ26" s="733" t="s">
        <v>387</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388</v>
      </c>
      <c r="C28" s="750"/>
      <c r="D28" s="750"/>
      <c r="E28" s="750"/>
      <c r="F28" s="750"/>
      <c r="G28" s="750"/>
      <c r="H28" s="750"/>
      <c r="I28" s="750"/>
      <c r="J28" s="750"/>
      <c r="K28" s="750"/>
      <c r="L28" s="750"/>
      <c r="M28" s="750"/>
      <c r="N28" s="750"/>
      <c r="O28" s="750"/>
      <c r="P28" s="751"/>
      <c r="Q28" s="822">
        <v>77</v>
      </c>
      <c r="R28" s="823"/>
      <c r="S28" s="823"/>
      <c r="T28" s="823"/>
      <c r="U28" s="823"/>
      <c r="V28" s="823">
        <v>76</v>
      </c>
      <c r="W28" s="823"/>
      <c r="X28" s="823"/>
      <c r="Y28" s="823"/>
      <c r="Z28" s="823"/>
      <c r="AA28" s="823">
        <v>1</v>
      </c>
      <c r="AB28" s="823"/>
      <c r="AC28" s="823"/>
      <c r="AD28" s="823"/>
      <c r="AE28" s="824"/>
      <c r="AF28" s="825">
        <v>1</v>
      </c>
      <c r="AG28" s="823"/>
      <c r="AH28" s="823"/>
      <c r="AI28" s="823"/>
      <c r="AJ28" s="826"/>
      <c r="AK28" s="827">
        <v>20</v>
      </c>
      <c r="AL28" s="828"/>
      <c r="AM28" s="828"/>
      <c r="AN28" s="828"/>
      <c r="AO28" s="828"/>
      <c r="AP28" s="828" t="s">
        <v>550</v>
      </c>
      <c r="AQ28" s="828"/>
      <c r="AR28" s="828"/>
      <c r="AS28" s="828"/>
      <c r="AT28" s="828"/>
      <c r="AU28" s="828" t="s">
        <v>550</v>
      </c>
      <c r="AV28" s="828"/>
      <c r="AW28" s="828"/>
      <c r="AX28" s="828"/>
      <c r="AY28" s="828"/>
      <c r="AZ28" s="829" t="s">
        <v>548</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389</v>
      </c>
      <c r="C29" s="781"/>
      <c r="D29" s="781"/>
      <c r="E29" s="781"/>
      <c r="F29" s="781"/>
      <c r="G29" s="781"/>
      <c r="H29" s="781"/>
      <c r="I29" s="781"/>
      <c r="J29" s="781"/>
      <c r="K29" s="781"/>
      <c r="L29" s="781"/>
      <c r="M29" s="781"/>
      <c r="N29" s="781"/>
      <c r="O29" s="781"/>
      <c r="P29" s="782"/>
      <c r="Q29" s="783">
        <v>48</v>
      </c>
      <c r="R29" s="784"/>
      <c r="S29" s="784"/>
      <c r="T29" s="784"/>
      <c r="U29" s="784"/>
      <c r="V29" s="784">
        <v>48</v>
      </c>
      <c r="W29" s="784"/>
      <c r="X29" s="784"/>
      <c r="Y29" s="784"/>
      <c r="Z29" s="784"/>
      <c r="AA29" s="784">
        <v>0</v>
      </c>
      <c r="AB29" s="784"/>
      <c r="AC29" s="784"/>
      <c r="AD29" s="784"/>
      <c r="AE29" s="785"/>
      <c r="AF29" s="786">
        <v>0</v>
      </c>
      <c r="AG29" s="787"/>
      <c r="AH29" s="787"/>
      <c r="AI29" s="787"/>
      <c r="AJ29" s="788"/>
      <c r="AK29" s="834">
        <v>17</v>
      </c>
      <c r="AL29" s="830"/>
      <c r="AM29" s="830"/>
      <c r="AN29" s="830"/>
      <c r="AO29" s="830"/>
      <c r="AP29" s="830" t="s">
        <v>548</v>
      </c>
      <c r="AQ29" s="830"/>
      <c r="AR29" s="830"/>
      <c r="AS29" s="830"/>
      <c r="AT29" s="830"/>
      <c r="AU29" s="830" t="s">
        <v>551</v>
      </c>
      <c r="AV29" s="830"/>
      <c r="AW29" s="830"/>
      <c r="AX29" s="830"/>
      <c r="AY29" s="830"/>
      <c r="AZ29" s="831" t="s">
        <v>548</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390</v>
      </c>
      <c r="C30" s="781"/>
      <c r="D30" s="781"/>
      <c r="E30" s="781"/>
      <c r="F30" s="781"/>
      <c r="G30" s="781"/>
      <c r="H30" s="781"/>
      <c r="I30" s="781"/>
      <c r="J30" s="781"/>
      <c r="K30" s="781"/>
      <c r="L30" s="781"/>
      <c r="M30" s="781"/>
      <c r="N30" s="781"/>
      <c r="O30" s="781"/>
      <c r="P30" s="782"/>
      <c r="Q30" s="783">
        <v>21</v>
      </c>
      <c r="R30" s="784"/>
      <c r="S30" s="784"/>
      <c r="T30" s="784"/>
      <c r="U30" s="784"/>
      <c r="V30" s="784">
        <v>21</v>
      </c>
      <c r="W30" s="784"/>
      <c r="X30" s="784"/>
      <c r="Y30" s="784"/>
      <c r="Z30" s="784"/>
      <c r="AA30" s="784">
        <v>0</v>
      </c>
      <c r="AB30" s="784"/>
      <c r="AC30" s="784"/>
      <c r="AD30" s="784"/>
      <c r="AE30" s="785"/>
      <c r="AF30" s="786" t="s">
        <v>122</v>
      </c>
      <c r="AG30" s="787"/>
      <c r="AH30" s="787"/>
      <c r="AI30" s="787"/>
      <c r="AJ30" s="788"/>
      <c r="AK30" s="834">
        <v>5</v>
      </c>
      <c r="AL30" s="830"/>
      <c r="AM30" s="830"/>
      <c r="AN30" s="830"/>
      <c r="AO30" s="830"/>
      <c r="AP30" s="830" t="s">
        <v>548</v>
      </c>
      <c r="AQ30" s="830"/>
      <c r="AR30" s="830"/>
      <c r="AS30" s="830"/>
      <c r="AT30" s="830"/>
      <c r="AU30" s="830" t="s">
        <v>548</v>
      </c>
      <c r="AV30" s="830"/>
      <c r="AW30" s="830"/>
      <c r="AX30" s="830"/>
      <c r="AY30" s="830"/>
      <c r="AZ30" s="831" t="s">
        <v>548</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391</v>
      </c>
      <c r="C31" s="781"/>
      <c r="D31" s="781"/>
      <c r="E31" s="781"/>
      <c r="F31" s="781"/>
      <c r="G31" s="781"/>
      <c r="H31" s="781"/>
      <c r="I31" s="781"/>
      <c r="J31" s="781"/>
      <c r="K31" s="781"/>
      <c r="L31" s="781"/>
      <c r="M31" s="781"/>
      <c r="N31" s="781"/>
      <c r="O31" s="781"/>
      <c r="P31" s="782"/>
      <c r="Q31" s="783">
        <v>118</v>
      </c>
      <c r="R31" s="784"/>
      <c r="S31" s="784"/>
      <c r="T31" s="784"/>
      <c r="U31" s="784"/>
      <c r="V31" s="784">
        <v>111</v>
      </c>
      <c r="W31" s="784"/>
      <c r="X31" s="784"/>
      <c r="Y31" s="784"/>
      <c r="Z31" s="784"/>
      <c r="AA31" s="784">
        <v>7</v>
      </c>
      <c r="AB31" s="784"/>
      <c r="AC31" s="784"/>
      <c r="AD31" s="784"/>
      <c r="AE31" s="785"/>
      <c r="AF31" s="786">
        <v>7</v>
      </c>
      <c r="AG31" s="787"/>
      <c r="AH31" s="787"/>
      <c r="AI31" s="787"/>
      <c r="AJ31" s="788"/>
      <c r="AK31" s="834">
        <v>62</v>
      </c>
      <c r="AL31" s="830"/>
      <c r="AM31" s="830"/>
      <c r="AN31" s="830"/>
      <c r="AO31" s="830"/>
      <c r="AP31" s="830">
        <v>708</v>
      </c>
      <c r="AQ31" s="830"/>
      <c r="AR31" s="830"/>
      <c r="AS31" s="830"/>
      <c r="AT31" s="830"/>
      <c r="AU31" s="830">
        <v>708</v>
      </c>
      <c r="AV31" s="830"/>
      <c r="AW31" s="830"/>
      <c r="AX31" s="830"/>
      <c r="AY31" s="830"/>
      <c r="AZ31" s="831" t="s">
        <v>548</v>
      </c>
      <c r="BA31" s="831"/>
      <c r="BB31" s="831"/>
      <c r="BC31" s="831"/>
      <c r="BD31" s="831"/>
      <c r="BE31" s="832" t="s">
        <v>392</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393</v>
      </c>
      <c r="C32" s="781"/>
      <c r="D32" s="781"/>
      <c r="E32" s="781"/>
      <c r="F32" s="781"/>
      <c r="G32" s="781"/>
      <c r="H32" s="781"/>
      <c r="I32" s="781"/>
      <c r="J32" s="781"/>
      <c r="K32" s="781"/>
      <c r="L32" s="781"/>
      <c r="M32" s="781"/>
      <c r="N32" s="781"/>
      <c r="O32" s="781"/>
      <c r="P32" s="782"/>
      <c r="Q32" s="783">
        <v>129</v>
      </c>
      <c r="R32" s="784"/>
      <c r="S32" s="784"/>
      <c r="T32" s="784"/>
      <c r="U32" s="784"/>
      <c r="V32" s="784">
        <v>121</v>
      </c>
      <c r="W32" s="784"/>
      <c r="X32" s="784"/>
      <c r="Y32" s="784"/>
      <c r="Z32" s="784"/>
      <c r="AA32" s="784">
        <v>8</v>
      </c>
      <c r="AB32" s="784"/>
      <c r="AC32" s="784"/>
      <c r="AD32" s="784"/>
      <c r="AE32" s="785"/>
      <c r="AF32" s="786">
        <v>8</v>
      </c>
      <c r="AG32" s="787"/>
      <c r="AH32" s="787"/>
      <c r="AI32" s="787"/>
      <c r="AJ32" s="788"/>
      <c r="AK32" s="834">
        <v>88</v>
      </c>
      <c r="AL32" s="830"/>
      <c r="AM32" s="830"/>
      <c r="AN32" s="830"/>
      <c r="AO32" s="830"/>
      <c r="AP32" s="830">
        <v>487</v>
      </c>
      <c r="AQ32" s="830"/>
      <c r="AR32" s="830"/>
      <c r="AS32" s="830"/>
      <c r="AT32" s="830"/>
      <c r="AU32" s="830">
        <v>487</v>
      </c>
      <c r="AV32" s="830"/>
      <c r="AW32" s="830"/>
      <c r="AX32" s="830"/>
      <c r="AY32" s="830"/>
      <c r="AZ32" s="831" t="s">
        <v>548</v>
      </c>
      <c r="BA32" s="831"/>
      <c r="BB32" s="831"/>
      <c r="BC32" s="831"/>
      <c r="BD32" s="831"/>
      <c r="BE32" s="832" t="s">
        <v>392</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c r="C33" s="781"/>
      <c r="D33" s="781"/>
      <c r="E33" s="781"/>
      <c r="F33" s="781"/>
      <c r="G33" s="781"/>
      <c r="H33" s="781"/>
      <c r="I33" s="781"/>
      <c r="J33" s="781"/>
      <c r="K33" s="781"/>
      <c r="L33" s="781"/>
      <c r="M33" s="781"/>
      <c r="N33" s="781"/>
      <c r="O33" s="781"/>
      <c r="P33" s="782"/>
      <c r="Q33" s="783"/>
      <c r="R33" s="784"/>
      <c r="S33" s="784"/>
      <c r="T33" s="784"/>
      <c r="U33" s="784"/>
      <c r="V33" s="784"/>
      <c r="W33" s="784"/>
      <c r="X33" s="784"/>
      <c r="Y33" s="784"/>
      <c r="Z33" s="784"/>
      <c r="AA33" s="784"/>
      <c r="AB33" s="784"/>
      <c r="AC33" s="784"/>
      <c r="AD33" s="784"/>
      <c r="AE33" s="785"/>
      <c r="AF33" s="786"/>
      <c r="AG33" s="787"/>
      <c r="AH33" s="787"/>
      <c r="AI33" s="787"/>
      <c r="AJ33" s="788"/>
      <c r="AK33" s="834"/>
      <c r="AL33" s="830"/>
      <c r="AM33" s="830"/>
      <c r="AN33" s="830"/>
      <c r="AO33" s="830"/>
      <c r="AP33" s="830"/>
      <c r="AQ33" s="830"/>
      <c r="AR33" s="830"/>
      <c r="AS33" s="830"/>
      <c r="AT33" s="830"/>
      <c r="AU33" s="830"/>
      <c r="AV33" s="830"/>
      <c r="AW33" s="830"/>
      <c r="AX33" s="830"/>
      <c r="AY33" s="830"/>
      <c r="AZ33" s="831"/>
      <c r="BA33" s="831"/>
      <c r="BB33" s="831"/>
      <c r="BC33" s="831"/>
      <c r="BD33" s="831"/>
      <c r="BE33" s="832"/>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394</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376</v>
      </c>
      <c r="B63" s="789" t="s">
        <v>395</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16</v>
      </c>
      <c r="AG63" s="844"/>
      <c r="AH63" s="844"/>
      <c r="AI63" s="844"/>
      <c r="AJ63" s="845"/>
      <c r="AK63" s="846"/>
      <c r="AL63" s="841"/>
      <c r="AM63" s="841"/>
      <c r="AN63" s="841"/>
      <c r="AO63" s="841"/>
      <c r="AP63" s="844"/>
      <c r="AQ63" s="844"/>
      <c r="AR63" s="844"/>
      <c r="AS63" s="844"/>
      <c r="AT63" s="844"/>
      <c r="AU63" s="844"/>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396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397</v>
      </c>
      <c r="B66" s="728"/>
      <c r="C66" s="728"/>
      <c r="D66" s="728"/>
      <c r="E66" s="728"/>
      <c r="F66" s="728"/>
      <c r="G66" s="728"/>
      <c r="H66" s="728"/>
      <c r="I66" s="728"/>
      <c r="J66" s="728"/>
      <c r="K66" s="728"/>
      <c r="L66" s="728"/>
      <c r="M66" s="728"/>
      <c r="N66" s="728"/>
      <c r="O66" s="728"/>
      <c r="P66" s="729"/>
      <c r="Q66" s="733" t="s">
        <v>380</v>
      </c>
      <c r="R66" s="734"/>
      <c r="S66" s="734"/>
      <c r="T66" s="734"/>
      <c r="U66" s="735"/>
      <c r="V66" s="733" t="s">
        <v>381</v>
      </c>
      <c r="W66" s="734"/>
      <c r="X66" s="734"/>
      <c r="Y66" s="734"/>
      <c r="Z66" s="735"/>
      <c r="AA66" s="733" t="s">
        <v>382</v>
      </c>
      <c r="AB66" s="734"/>
      <c r="AC66" s="734"/>
      <c r="AD66" s="734"/>
      <c r="AE66" s="735"/>
      <c r="AF66" s="854" t="s">
        <v>383</v>
      </c>
      <c r="AG66" s="815"/>
      <c r="AH66" s="815"/>
      <c r="AI66" s="815"/>
      <c r="AJ66" s="855"/>
      <c r="AK66" s="733" t="s">
        <v>384</v>
      </c>
      <c r="AL66" s="728"/>
      <c r="AM66" s="728"/>
      <c r="AN66" s="728"/>
      <c r="AO66" s="729"/>
      <c r="AP66" s="733" t="s">
        <v>385</v>
      </c>
      <c r="AQ66" s="734"/>
      <c r="AR66" s="734"/>
      <c r="AS66" s="734"/>
      <c r="AT66" s="735"/>
      <c r="AU66" s="733" t="s">
        <v>398</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544</v>
      </c>
      <c r="C68" s="870"/>
      <c r="D68" s="870"/>
      <c r="E68" s="870"/>
      <c r="F68" s="870"/>
      <c r="G68" s="870"/>
      <c r="H68" s="870"/>
      <c r="I68" s="870"/>
      <c r="J68" s="870"/>
      <c r="K68" s="870"/>
      <c r="L68" s="870"/>
      <c r="M68" s="870"/>
      <c r="N68" s="870"/>
      <c r="O68" s="870"/>
      <c r="P68" s="871"/>
      <c r="Q68" s="872">
        <v>196</v>
      </c>
      <c r="R68" s="866"/>
      <c r="S68" s="866"/>
      <c r="T68" s="866"/>
      <c r="U68" s="866"/>
      <c r="V68" s="866">
        <v>193</v>
      </c>
      <c r="W68" s="866"/>
      <c r="X68" s="866"/>
      <c r="Y68" s="866"/>
      <c r="Z68" s="866"/>
      <c r="AA68" s="866">
        <v>3</v>
      </c>
      <c r="AB68" s="866"/>
      <c r="AC68" s="866"/>
      <c r="AD68" s="866"/>
      <c r="AE68" s="866"/>
      <c r="AF68" s="866">
        <v>3</v>
      </c>
      <c r="AG68" s="866"/>
      <c r="AH68" s="866"/>
      <c r="AI68" s="866"/>
      <c r="AJ68" s="866"/>
      <c r="AK68" s="866" t="s">
        <v>552</v>
      </c>
      <c r="AL68" s="866"/>
      <c r="AM68" s="866"/>
      <c r="AN68" s="866"/>
      <c r="AO68" s="866"/>
      <c r="AP68" s="866" t="s">
        <v>553</v>
      </c>
      <c r="AQ68" s="866"/>
      <c r="AR68" s="866"/>
      <c r="AS68" s="866"/>
      <c r="AT68" s="866"/>
      <c r="AU68" s="866" t="s">
        <v>548</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545</v>
      </c>
      <c r="C69" s="874"/>
      <c r="D69" s="874"/>
      <c r="E69" s="874"/>
      <c r="F69" s="874"/>
      <c r="G69" s="874"/>
      <c r="H69" s="874"/>
      <c r="I69" s="874"/>
      <c r="J69" s="874"/>
      <c r="K69" s="874"/>
      <c r="L69" s="874"/>
      <c r="M69" s="874"/>
      <c r="N69" s="874"/>
      <c r="O69" s="874"/>
      <c r="P69" s="875"/>
      <c r="Q69" s="876">
        <v>174</v>
      </c>
      <c r="R69" s="830"/>
      <c r="S69" s="830"/>
      <c r="T69" s="830"/>
      <c r="U69" s="830"/>
      <c r="V69" s="830">
        <v>163</v>
      </c>
      <c r="W69" s="830"/>
      <c r="X69" s="830"/>
      <c r="Y69" s="830"/>
      <c r="Z69" s="830"/>
      <c r="AA69" s="830">
        <v>11</v>
      </c>
      <c r="AB69" s="830"/>
      <c r="AC69" s="830"/>
      <c r="AD69" s="830"/>
      <c r="AE69" s="830"/>
      <c r="AF69" s="830">
        <v>11</v>
      </c>
      <c r="AG69" s="830"/>
      <c r="AH69" s="830"/>
      <c r="AI69" s="830"/>
      <c r="AJ69" s="830"/>
      <c r="AK69" s="830" t="s">
        <v>548</v>
      </c>
      <c r="AL69" s="830"/>
      <c r="AM69" s="830"/>
      <c r="AN69" s="830"/>
      <c r="AO69" s="830"/>
      <c r="AP69" s="830" t="s">
        <v>548</v>
      </c>
      <c r="AQ69" s="830"/>
      <c r="AR69" s="830"/>
      <c r="AS69" s="830"/>
      <c r="AT69" s="830"/>
      <c r="AU69" s="830" t="s">
        <v>554</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546</v>
      </c>
      <c r="C70" s="874"/>
      <c r="D70" s="874"/>
      <c r="E70" s="874"/>
      <c r="F70" s="874"/>
      <c r="G70" s="874"/>
      <c r="H70" s="874"/>
      <c r="I70" s="874"/>
      <c r="J70" s="874"/>
      <c r="K70" s="874"/>
      <c r="L70" s="874"/>
      <c r="M70" s="874"/>
      <c r="N70" s="874"/>
      <c r="O70" s="874"/>
      <c r="P70" s="875"/>
      <c r="Q70" s="876">
        <v>1454</v>
      </c>
      <c r="R70" s="830"/>
      <c r="S70" s="830"/>
      <c r="T70" s="830"/>
      <c r="U70" s="830"/>
      <c r="V70" s="830">
        <v>1447</v>
      </c>
      <c r="W70" s="830"/>
      <c r="X70" s="830"/>
      <c r="Y70" s="830"/>
      <c r="Z70" s="830"/>
      <c r="AA70" s="830">
        <v>7</v>
      </c>
      <c r="AB70" s="830"/>
      <c r="AC70" s="830"/>
      <c r="AD70" s="830"/>
      <c r="AE70" s="830"/>
      <c r="AF70" s="830">
        <v>7</v>
      </c>
      <c r="AG70" s="830"/>
      <c r="AH70" s="830"/>
      <c r="AI70" s="830"/>
      <c r="AJ70" s="830"/>
      <c r="AK70" s="830" t="s">
        <v>548</v>
      </c>
      <c r="AL70" s="830"/>
      <c r="AM70" s="830"/>
      <c r="AN70" s="830"/>
      <c r="AO70" s="830"/>
      <c r="AP70" s="830">
        <v>633</v>
      </c>
      <c r="AQ70" s="830"/>
      <c r="AR70" s="830"/>
      <c r="AS70" s="830"/>
      <c r="AT70" s="830"/>
      <c r="AU70" s="830" t="s">
        <v>550</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547</v>
      </c>
      <c r="C71" s="874"/>
      <c r="D71" s="874"/>
      <c r="E71" s="874"/>
      <c r="F71" s="874"/>
      <c r="G71" s="874"/>
      <c r="H71" s="874"/>
      <c r="I71" s="874"/>
      <c r="J71" s="874"/>
      <c r="K71" s="874"/>
      <c r="L71" s="874"/>
      <c r="M71" s="874"/>
      <c r="N71" s="874"/>
      <c r="O71" s="874"/>
      <c r="P71" s="875"/>
      <c r="Q71" s="876">
        <v>14</v>
      </c>
      <c r="R71" s="830"/>
      <c r="S71" s="830"/>
      <c r="T71" s="830"/>
      <c r="U71" s="830"/>
      <c r="V71" s="830">
        <v>14</v>
      </c>
      <c r="W71" s="830"/>
      <c r="X71" s="830"/>
      <c r="Y71" s="830"/>
      <c r="Z71" s="830"/>
      <c r="AA71" s="830">
        <v>0</v>
      </c>
      <c r="AB71" s="830"/>
      <c r="AC71" s="830"/>
      <c r="AD71" s="830"/>
      <c r="AE71" s="830"/>
      <c r="AF71" s="830">
        <v>0</v>
      </c>
      <c r="AG71" s="830"/>
      <c r="AH71" s="830"/>
      <c r="AI71" s="830"/>
      <c r="AJ71" s="830"/>
      <c r="AK71" s="830" t="s">
        <v>548</v>
      </c>
      <c r="AL71" s="830"/>
      <c r="AM71" s="830"/>
      <c r="AN71" s="830"/>
      <c r="AO71" s="830"/>
      <c r="AP71" s="830" t="s">
        <v>549</v>
      </c>
      <c r="AQ71" s="830"/>
      <c r="AR71" s="830"/>
      <c r="AS71" s="830"/>
      <c r="AT71" s="830"/>
      <c r="AU71" s="830" t="s">
        <v>548</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c r="C72" s="874"/>
      <c r="D72" s="874"/>
      <c r="E72" s="874"/>
      <c r="F72" s="874"/>
      <c r="G72" s="874"/>
      <c r="H72" s="874"/>
      <c r="I72" s="874"/>
      <c r="J72" s="874"/>
      <c r="K72" s="874"/>
      <c r="L72" s="874"/>
      <c r="M72" s="874"/>
      <c r="N72" s="874"/>
      <c r="O72" s="874"/>
      <c r="P72" s="875"/>
      <c r="Q72" s="876"/>
      <c r="R72" s="830"/>
      <c r="S72" s="830"/>
      <c r="T72" s="830"/>
      <c r="U72" s="830"/>
      <c r="V72" s="830"/>
      <c r="W72" s="830"/>
      <c r="X72" s="830"/>
      <c r="Y72" s="830"/>
      <c r="Z72" s="830"/>
      <c r="AA72" s="830"/>
      <c r="AB72" s="830"/>
      <c r="AC72" s="830"/>
      <c r="AD72" s="830"/>
      <c r="AE72" s="830"/>
      <c r="AF72" s="830"/>
      <c r="AG72" s="830"/>
      <c r="AH72" s="830"/>
      <c r="AI72" s="830"/>
      <c r="AJ72" s="830"/>
      <c r="AK72" s="830"/>
      <c r="AL72" s="830"/>
      <c r="AM72" s="830"/>
      <c r="AN72" s="830"/>
      <c r="AO72" s="830"/>
      <c r="AP72" s="830"/>
      <c r="AQ72" s="830"/>
      <c r="AR72" s="830"/>
      <c r="AS72" s="830"/>
      <c r="AT72" s="830"/>
      <c r="AU72" s="830"/>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c r="C73" s="874"/>
      <c r="D73" s="874"/>
      <c r="E73" s="874"/>
      <c r="F73" s="874"/>
      <c r="G73" s="874"/>
      <c r="H73" s="874"/>
      <c r="I73" s="874"/>
      <c r="J73" s="874"/>
      <c r="K73" s="874"/>
      <c r="L73" s="874"/>
      <c r="M73" s="874"/>
      <c r="N73" s="874"/>
      <c r="O73" s="874"/>
      <c r="P73" s="875"/>
      <c r="Q73" s="876"/>
      <c r="R73" s="830"/>
      <c r="S73" s="830"/>
      <c r="T73" s="830"/>
      <c r="U73" s="830"/>
      <c r="V73" s="830"/>
      <c r="W73" s="830"/>
      <c r="X73" s="830"/>
      <c r="Y73" s="830"/>
      <c r="Z73" s="830"/>
      <c r="AA73" s="830"/>
      <c r="AB73" s="830"/>
      <c r="AC73" s="830"/>
      <c r="AD73" s="830"/>
      <c r="AE73" s="830"/>
      <c r="AF73" s="830"/>
      <c r="AG73" s="830"/>
      <c r="AH73" s="830"/>
      <c r="AI73" s="830"/>
      <c r="AJ73" s="830"/>
      <c r="AK73" s="830"/>
      <c r="AL73" s="830"/>
      <c r="AM73" s="830"/>
      <c r="AN73" s="830"/>
      <c r="AO73" s="830"/>
      <c r="AP73" s="830"/>
      <c r="AQ73" s="830"/>
      <c r="AR73" s="830"/>
      <c r="AS73" s="830"/>
      <c r="AT73" s="830"/>
      <c r="AU73" s="830"/>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c r="C74" s="874"/>
      <c r="D74" s="874"/>
      <c r="E74" s="874"/>
      <c r="F74" s="874"/>
      <c r="G74" s="874"/>
      <c r="H74" s="874"/>
      <c r="I74" s="874"/>
      <c r="J74" s="874"/>
      <c r="K74" s="874"/>
      <c r="L74" s="874"/>
      <c r="M74" s="874"/>
      <c r="N74" s="874"/>
      <c r="O74" s="874"/>
      <c r="P74" s="875"/>
      <c r="Q74" s="876"/>
      <c r="R74" s="830"/>
      <c r="S74" s="830"/>
      <c r="T74" s="830"/>
      <c r="U74" s="830"/>
      <c r="V74" s="830"/>
      <c r="W74" s="830"/>
      <c r="X74" s="830"/>
      <c r="Y74" s="830"/>
      <c r="Z74" s="830"/>
      <c r="AA74" s="830"/>
      <c r="AB74" s="830"/>
      <c r="AC74" s="830"/>
      <c r="AD74" s="830"/>
      <c r="AE74" s="830"/>
      <c r="AF74" s="830"/>
      <c r="AG74" s="830"/>
      <c r="AH74" s="830"/>
      <c r="AI74" s="830"/>
      <c r="AJ74" s="830"/>
      <c r="AK74" s="830"/>
      <c r="AL74" s="830"/>
      <c r="AM74" s="830"/>
      <c r="AN74" s="830"/>
      <c r="AO74" s="830"/>
      <c r="AP74" s="830"/>
      <c r="AQ74" s="830"/>
      <c r="AR74" s="830"/>
      <c r="AS74" s="830"/>
      <c r="AT74" s="830"/>
      <c r="AU74" s="830"/>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376</v>
      </c>
      <c r="B88" s="789" t="s">
        <v>399</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c r="AG88" s="844"/>
      <c r="AH88" s="844"/>
      <c r="AI88" s="844"/>
      <c r="AJ88" s="844"/>
      <c r="AK88" s="841"/>
      <c r="AL88" s="841"/>
      <c r="AM88" s="841"/>
      <c r="AN88" s="841"/>
      <c r="AO88" s="841"/>
      <c r="AP88" s="844"/>
      <c r="AQ88" s="844"/>
      <c r="AR88" s="844"/>
      <c r="AS88" s="844"/>
      <c r="AT88" s="844"/>
      <c r="AU88" s="844"/>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789" t="s">
        <v>400</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c r="CS102" s="852"/>
      <c r="CT102" s="852"/>
      <c r="CU102" s="852"/>
      <c r="CV102" s="891"/>
      <c r="CW102" s="890"/>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401</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402</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403</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404</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405</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406</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407</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408</v>
      </c>
      <c r="AB109" s="893"/>
      <c r="AC109" s="893"/>
      <c r="AD109" s="893"/>
      <c r="AE109" s="894"/>
      <c r="AF109" s="892" t="s">
        <v>409</v>
      </c>
      <c r="AG109" s="893"/>
      <c r="AH109" s="893"/>
      <c r="AI109" s="893"/>
      <c r="AJ109" s="894"/>
      <c r="AK109" s="892" t="s">
        <v>294</v>
      </c>
      <c r="AL109" s="893"/>
      <c r="AM109" s="893"/>
      <c r="AN109" s="893"/>
      <c r="AO109" s="894"/>
      <c r="AP109" s="892" t="s">
        <v>410</v>
      </c>
      <c r="AQ109" s="893"/>
      <c r="AR109" s="893"/>
      <c r="AS109" s="893"/>
      <c r="AT109" s="895"/>
      <c r="AU109" s="912" t="s">
        <v>407</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408</v>
      </c>
      <c r="BR109" s="893"/>
      <c r="BS109" s="893"/>
      <c r="BT109" s="893"/>
      <c r="BU109" s="894"/>
      <c r="BV109" s="892" t="s">
        <v>409</v>
      </c>
      <c r="BW109" s="893"/>
      <c r="BX109" s="893"/>
      <c r="BY109" s="893"/>
      <c r="BZ109" s="894"/>
      <c r="CA109" s="892" t="s">
        <v>294</v>
      </c>
      <c r="CB109" s="893"/>
      <c r="CC109" s="893"/>
      <c r="CD109" s="893"/>
      <c r="CE109" s="894"/>
      <c r="CF109" s="913" t="s">
        <v>410</v>
      </c>
      <c r="CG109" s="913"/>
      <c r="CH109" s="913"/>
      <c r="CI109" s="913"/>
      <c r="CJ109" s="913"/>
      <c r="CK109" s="892" t="s">
        <v>411</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408</v>
      </c>
      <c r="DH109" s="893"/>
      <c r="DI109" s="893"/>
      <c r="DJ109" s="893"/>
      <c r="DK109" s="894"/>
      <c r="DL109" s="892" t="s">
        <v>409</v>
      </c>
      <c r="DM109" s="893"/>
      <c r="DN109" s="893"/>
      <c r="DO109" s="893"/>
      <c r="DP109" s="894"/>
      <c r="DQ109" s="892" t="s">
        <v>294</v>
      </c>
      <c r="DR109" s="893"/>
      <c r="DS109" s="893"/>
      <c r="DT109" s="893"/>
      <c r="DU109" s="894"/>
      <c r="DV109" s="892" t="s">
        <v>410</v>
      </c>
      <c r="DW109" s="893"/>
      <c r="DX109" s="893"/>
      <c r="DY109" s="893"/>
      <c r="DZ109" s="895"/>
    </row>
    <row r="110" spans="1:131" s="230" customFormat="1" ht="26.25" customHeight="1" x14ac:dyDescent="0.15">
      <c r="A110" s="896" t="s">
        <v>412</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439626</v>
      </c>
      <c r="AB110" s="900"/>
      <c r="AC110" s="900"/>
      <c r="AD110" s="900"/>
      <c r="AE110" s="901"/>
      <c r="AF110" s="902">
        <v>437744</v>
      </c>
      <c r="AG110" s="900"/>
      <c r="AH110" s="900"/>
      <c r="AI110" s="900"/>
      <c r="AJ110" s="901"/>
      <c r="AK110" s="902">
        <v>410253</v>
      </c>
      <c r="AL110" s="900"/>
      <c r="AM110" s="900"/>
      <c r="AN110" s="900"/>
      <c r="AO110" s="901"/>
      <c r="AP110" s="903">
        <v>25.3</v>
      </c>
      <c r="AQ110" s="904"/>
      <c r="AR110" s="904"/>
      <c r="AS110" s="904"/>
      <c r="AT110" s="905"/>
      <c r="AU110" s="906" t="s">
        <v>69</v>
      </c>
      <c r="AV110" s="907"/>
      <c r="AW110" s="907"/>
      <c r="AX110" s="907"/>
      <c r="AY110" s="907"/>
      <c r="AZ110" s="929" t="s">
        <v>413</v>
      </c>
      <c r="BA110" s="897"/>
      <c r="BB110" s="897"/>
      <c r="BC110" s="897"/>
      <c r="BD110" s="897"/>
      <c r="BE110" s="897"/>
      <c r="BF110" s="897"/>
      <c r="BG110" s="897"/>
      <c r="BH110" s="897"/>
      <c r="BI110" s="897"/>
      <c r="BJ110" s="897"/>
      <c r="BK110" s="897"/>
      <c r="BL110" s="897"/>
      <c r="BM110" s="897"/>
      <c r="BN110" s="897"/>
      <c r="BO110" s="897"/>
      <c r="BP110" s="898"/>
      <c r="BQ110" s="930">
        <v>3123608</v>
      </c>
      <c r="BR110" s="931"/>
      <c r="BS110" s="931"/>
      <c r="BT110" s="931"/>
      <c r="BU110" s="931"/>
      <c r="BV110" s="931">
        <v>2849861</v>
      </c>
      <c r="BW110" s="931"/>
      <c r="BX110" s="931"/>
      <c r="BY110" s="931"/>
      <c r="BZ110" s="931"/>
      <c r="CA110" s="931">
        <v>2703034</v>
      </c>
      <c r="CB110" s="931"/>
      <c r="CC110" s="931"/>
      <c r="CD110" s="931"/>
      <c r="CE110" s="931"/>
      <c r="CF110" s="944">
        <v>166.6</v>
      </c>
      <c r="CG110" s="945"/>
      <c r="CH110" s="945"/>
      <c r="CI110" s="945"/>
      <c r="CJ110" s="945"/>
      <c r="CK110" s="946" t="s">
        <v>414</v>
      </c>
      <c r="CL110" s="947"/>
      <c r="CM110" s="929" t="s">
        <v>415</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x14ac:dyDescent="0.15">
      <c r="A111" s="934" t="s">
        <v>416</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417</v>
      </c>
      <c r="BA111" s="923"/>
      <c r="BB111" s="923"/>
      <c r="BC111" s="923"/>
      <c r="BD111" s="923"/>
      <c r="BE111" s="923"/>
      <c r="BF111" s="923"/>
      <c r="BG111" s="923"/>
      <c r="BH111" s="923"/>
      <c r="BI111" s="923"/>
      <c r="BJ111" s="923"/>
      <c r="BK111" s="923"/>
      <c r="BL111" s="923"/>
      <c r="BM111" s="923"/>
      <c r="BN111" s="923"/>
      <c r="BO111" s="923"/>
      <c r="BP111" s="924"/>
      <c r="BQ111" s="925" t="s">
        <v>122</v>
      </c>
      <c r="BR111" s="926"/>
      <c r="BS111" s="926"/>
      <c r="BT111" s="926"/>
      <c r="BU111" s="926"/>
      <c r="BV111" s="926" t="s">
        <v>122</v>
      </c>
      <c r="BW111" s="926"/>
      <c r="BX111" s="926"/>
      <c r="BY111" s="926"/>
      <c r="BZ111" s="926"/>
      <c r="CA111" s="926" t="s">
        <v>122</v>
      </c>
      <c r="CB111" s="926"/>
      <c r="CC111" s="926"/>
      <c r="CD111" s="926"/>
      <c r="CE111" s="926"/>
      <c r="CF111" s="920" t="s">
        <v>122</v>
      </c>
      <c r="CG111" s="921"/>
      <c r="CH111" s="921"/>
      <c r="CI111" s="921"/>
      <c r="CJ111" s="921"/>
      <c r="CK111" s="948"/>
      <c r="CL111" s="949"/>
      <c r="CM111" s="922" t="s">
        <v>418</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x14ac:dyDescent="0.15">
      <c r="A112" s="952" t="s">
        <v>419</v>
      </c>
      <c r="B112" s="953"/>
      <c r="C112" s="923" t="s">
        <v>420</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421</v>
      </c>
      <c r="BA112" s="923"/>
      <c r="BB112" s="923"/>
      <c r="BC112" s="923"/>
      <c r="BD112" s="923"/>
      <c r="BE112" s="923"/>
      <c r="BF112" s="923"/>
      <c r="BG112" s="923"/>
      <c r="BH112" s="923"/>
      <c r="BI112" s="923"/>
      <c r="BJ112" s="923"/>
      <c r="BK112" s="923"/>
      <c r="BL112" s="923"/>
      <c r="BM112" s="923"/>
      <c r="BN112" s="923"/>
      <c r="BO112" s="923"/>
      <c r="BP112" s="924"/>
      <c r="BQ112" s="925">
        <v>1048289</v>
      </c>
      <c r="BR112" s="926"/>
      <c r="BS112" s="926"/>
      <c r="BT112" s="926"/>
      <c r="BU112" s="926"/>
      <c r="BV112" s="926">
        <v>1018060</v>
      </c>
      <c r="BW112" s="926"/>
      <c r="BX112" s="926"/>
      <c r="BY112" s="926"/>
      <c r="BZ112" s="926"/>
      <c r="CA112" s="926">
        <v>943236</v>
      </c>
      <c r="CB112" s="926"/>
      <c r="CC112" s="926"/>
      <c r="CD112" s="926"/>
      <c r="CE112" s="926"/>
      <c r="CF112" s="920">
        <v>58.1</v>
      </c>
      <c r="CG112" s="921"/>
      <c r="CH112" s="921"/>
      <c r="CI112" s="921"/>
      <c r="CJ112" s="921"/>
      <c r="CK112" s="948"/>
      <c r="CL112" s="949"/>
      <c r="CM112" s="922" t="s">
        <v>422</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x14ac:dyDescent="0.15">
      <c r="A113" s="954"/>
      <c r="B113" s="955"/>
      <c r="C113" s="923" t="s">
        <v>423</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80317</v>
      </c>
      <c r="AB113" s="938"/>
      <c r="AC113" s="938"/>
      <c r="AD113" s="938"/>
      <c r="AE113" s="939"/>
      <c r="AF113" s="940">
        <v>82521</v>
      </c>
      <c r="AG113" s="938"/>
      <c r="AH113" s="938"/>
      <c r="AI113" s="938"/>
      <c r="AJ113" s="939"/>
      <c r="AK113" s="940">
        <v>81790</v>
      </c>
      <c r="AL113" s="938"/>
      <c r="AM113" s="938"/>
      <c r="AN113" s="938"/>
      <c r="AO113" s="939"/>
      <c r="AP113" s="941">
        <v>5</v>
      </c>
      <c r="AQ113" s="942"/>
      <c r="AR113" s="942"/>
      <c r="AS113" s="942"/>
      <c r="AT113" s="943"/>
      <c r="AU113" s="908"/>
      <c r="AV113" s="909"/>
      <c r="AW113" s="909"/>
      <c r="AX113" s="909"/>
      <c r="AY113" s="909"/>
      <c r="AZ113" s="922" t="s">
        <v>424</v>
      </c>
      <c r="BA113" s="923"/>
      <c r="BB113" s="923"/>
      <c r="BC113" s="923"/>
      <c r="BD113" s="923"/>
      <c r="BE113" s="923"/>
      <c r="BF113" s="923"/>
      <c r="BG113" s="923"/>
      <c r="BH113" s="923"/>
      <c r="BI113" s="923"/>
      <c r="BJ113" s="923"/>
      <c r="BK113" s="923"/>
      <c r="BL113" s="923"/>
      <c r="BM113" s="923"/>
      <c r="BN113" s="923"/>
      <c r="BO113" s="923"/>
      <c r="BP113" s="924"/>
      <c r="BQ113" s="925">
        <v>10229</v>
      </c>
      <c r="BR113" s="926"/>
      <c r="BS113" s="926"/>
      <c r="BT113" s="926"/>
      <c r="BU113" s="926"/>
      <c r="BV113" s="926">
        <v>46173</v>
      </c>
      <c r="BW113" s="926"/>
      <c r="BX113" s="926"/>
      <c r="BY113" s="926"/>
      <c r="BZ113" s="926"/>
      <c r="CA113" s="926">
        <v>44080</v>
      </c>
      <c r="CB113" s="926"/>
      <c r="CC113" s="926"/>
      <c r="CD113" s="926"/>
      <c r="CE113" s="926"/>
      <c r="CF113" s="920">
        <v>2.7</v>
      </c>
      <c r="CG113" s="921"/>
      <c r="CH113" s="921"/>
      <c r="CI113" s="921"/>
      <c r="CJ113" s="921"/>
      <c r="CK113" s="948"/>
      <c r="CL113" s="949"/>
      <c r="CM113" s="922" t="s">
        <v>425</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x14ac:dyDescent="0.15">
      <c r="A114" s="954"/>
      <c r="B114" s="955"/>
      <c r="C114" s="923" t="s">
        <v>426</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6243</v>
      </c>
      <c r="AB114" s="959"/>
      <c r="AC114" s="959"/>
      <c r="AD114" s="959"/>
      <c r="AE114" s="960"/>
      <c r="AF114" s="961">
        <v>6249</v>
      </c>
      <c r="AG114" s="959"/>
      <c r="AH114" s="959"/>
      <c r="AI114" s="959"/>
      <c r="AJ114" s="960"/>
      <c r="AK114" s="961">
        <v>2181</v>
      </c>
      <c r="AL114" s="959"/>
      <c r="AM114" s="959"/>
      <c r="AN114" s="959"/>
      <c r="AO114" s="960"/>
      <c r="AP114" s="962">
        <v>0.1</v>
      </c>
      <c r="AQ114" s="963"/>
      <c r="AR114" s="963"/>
      <c r="AS114" s="963"/>
      <c r="AT114" s="964"/>
      <c r="AU114" s="908"/>
      <c r="AV114" s="909"/>
      <c r="AW114" s="909"/>
      <c r="AX114" s="909"/>
      <c r="AY114" s="909"/>
      <c r="AZ114" s="922" t="s">
        <v>427</v>
      </c>
      <c r="BA114" s="923"/>
      <c r="BB114" s="923"/>
      <c r="BC114" s="923"/>
      <c r="BD114" s="923"/>
      <c r="BE114" s="923"/>
      <c r="BF114" s="923"/>
      <c r="BG114" s="923"/>
      <c r="BH114" s="923"/>
      <c r="BI114" s="923"/>
      <c r="BJ114" s="923"/>
      <c r="BK114" s="923"/>
      <c r="BL114" s="923"/>
      <c r="BM114" s="923"/>
      <c r="BN114" s="923"/>
      <c r="BO114" s="923"/>
      <c r="BP114" s="924"/>
      <c r="BQ114" s="925">
        <v>670428</v>
      </c>
      <c r="BR114" s="926"/>
      <c r="BS114" s="926"/>
      <c r="BT114" s="926"/>
      <c r="BU114" s="926"/>
      <c r="BV114" s="926">
        <v>608603</v>
      </c>
      <c r="BW114" s="926"/>
      <c r="BX114" s="926"/>
      <c r="BY114" s="926"/>
      <c r="BZ114" s="926"/>
      <c r="CA114" s="926">
        <v>634889</v>
      </c>
      <c r="CB114" s="926"/>
      <c r="CC114" s="926"/>
      <c r="CD114" s="926"/>
      <c r="CE114" s="926"/>
      <c r="CF114" s="920">
        <v>39.1</v>
      </c>
      <c r="CG114" s="921"/>
      <c r="CH114" s="921"/>
      <c r="CI114" s="921"/>
      <c r="CJ114" s="921"/>
      <c r="CK114" s="948"/>
      <c r="CL114" s="949"/>
      <c r="CM114" s="922" t="s">
        <v>428</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15">
      <c r="A115" s="954"/>
      <c r="B115" s="955"/>
      <c r="C115" s="923" t="s">
        <v>429</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9</v>
      </c>
      <c r="AB115" s="938"/>
      <c r="AC115" s="938"/>
      <c r="AD115" s="938"/>
      <c r="AE115" s="939"/>
      <c r="AF115" s="940">
        <v>49</v>
      </c>
      <c r="AG115" s="938"/>
      <c r="AH115" s="938"/>
      <c r="AI115" s="938"/>
      <c r="AJ115" s="939"/>
      <c r="AK115" s="940">
        <v>10</v>
      </c>
      <c r="AL115" s="938"/>
      <c r="AM115" s="938"/>
      <c r="AN115" s="938"/>
      <c r="AO115" s="939"/>
      <c r="AP115" s="941">
        <v>0</v>
      </c>
      <c r="AQ115" s="942"/>
      <c r="AR115" s="942"/>
      <c r="AS115" s="942"/>
      <c r="AT115" s="943"/>
      <c r="AU115" s="908"/>
      <c r="AV115" s="909"/>
      <c r="AW115" s="909"/>
      <c r="AX115" s="909"/>
      <c r="AY115" s="909"/>
      <c r="AZ115" s="922" t="s">
        <v>430</v>
      </c>
      <c r="BA115" s="923"/>
      <c r="BB115" s="923"/>
      <c r="BC115" s="923"/>
      <c r="BD115" s="923"/>
      <c r="BE115" s="923"/>
      <c r="BF115" s="923"/>
      <c r="BG115" s="923"/>
      <c r="BH115" s="923"/>
      <c r="BI115" s="923"/>
      <c r="BJ115" s="923"/>
      <c r="BK115" s="923"/>
      <c r="BL115" s="923"/>
      <c r="BM115" s="923"/>
      <c r="BN115" s="923"/>
      <c r="BO115" s="923"/>
      <c r="BP115" s="924"/>
      <c r="BQ115" s="925" t="s">
        <v>122</v>
      </c>
      <c r="BR115" s="926"/>
      <c r="BS115" s="926"/>
      <c r="BT115" s="926"/>
      <c r="BU115" s="926"/>
      <c r="BV115" s="926" t="s">
        <v>122</v>
      </c>
      <c r="BW115" s="926"/>
      <c r="BX115" s="926"/>
      <c r="BY115" s="926"/>
      <c r="BZ115" s="926"/>
      <c r="CA115" s="926" t="s">
        <v>122</v>
      </c>
      <c r="CB115" s="926"/>
      <c r="CC115" s="926"/>
      <c r="CD115" s="926"/>
      <c r="CE115" s="926"/>
      <c r="CF115" s="920" t="s">
        <v>122</v>
      </c>
      <c r="CG115" s="921"/>
      <c r="CH115" s="921"/>
      <c r="CI115" s="921"/>
      <c r="CJ115" s="921"/>
      <c r="CK115" s="948"/>
      <c r="CL115" s="949"/>
      <c r="CM115" s="922" t="s">
        <v>431</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122</v>
      </c>
      <c r="DH115" s="959"/>
      <c r="DI115" s="959"/>
      <c r="DJ115" s="959"/>
      <c r="DK115" s="960"/>
      <c r="DL115" s="961" t="s">
        <v>122</v>
      </c>
      <c r="DM115" s="959"/>
      <c r="DN115" s="959"/>
      <c r="DO115" s="959"/>
      <c r="DP115" s="960"/>
      <c r="DQ115" s="961" t="s">
        <v>122</v>
      </c>
      <c r="DR115" s="959"/>
      <c r="DS115" s="959"/>
      <c r="DT115" s="959"/>
      <c r="DU115" s="960"/>
      <c r="DV115" s="962" t="s">
        <v>122</v>
      </c>
      <c r="DW115" s="963"/>
      <c r="DX115" s="963"/>
      <c r="DY115" s="963"/>
      <c r="DZ115" s="964"/>
    </row>
    <row r="116" spans="1:130" s="230" customFormat="1" ht="26.25" customHeight="1" x14ac:dyDescent="0.15">
      <c r="A116" s="956"/>
      <c r="B116" s="957"/>
      <c r="C116" s="965" t="s">
        <v>432</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v>1</v>
      </c>
      <c r="AB116" s="959"/>
      <c r="AC116" s="959"/>
      <c r="AD116" s="959"/>
      <c r="AE116" s="960"/>
      <c r="AF116" s="961">
        <v>49</v>
      </c>
      <c r="AG116" s="959"/>
      <c r="AH116" s="959"/>
      <c r="AI116" s="959"/>
      <c r="AJ116" s="960"/>
      <c r="AK116" s="961">
        <v>108</v>
      </c>
      <c r="AL116" s="959"/>
      <c r="AM116" s="959"/>
      <c r="AN116" s="959"/>
      <c r="AO116" s="960"/>
      <c r="AP116" s="962">
        <v>0</v>
      </c>
      <c r="AQ116" s="963"/>
      <c r="AR116" s="963"/>
      <c r="AS116" s="963"/>
      <c r="AT116" s="964"/>
      <c r="AU116" s="908"/>
      <c r="AV116" s="909"/>
      <c r="AW116" s="909"/>
      <c r="AX116" s="909"/>
      <c r="AY116" s="909"/>
      <c r="AZ116" s="967" t="s">
        <v>433</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434</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x14ac:dyDescent="0.15">
      <c r="A117" s="912" t="s">
        <v>177</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435</v>
      </c>
      <c r="Z117" s="894"/>
      <c r="AA117" s="978">
        <v>526196</v>
      </c>
      <c r="AB117" s="979"/>
      <c r="AC117" s="979"/>
      <c r="AD117" s="979"/>
      <c r="AE117" s="980"/>
      <c r="AF117" s="981">
        <v>526612</v>
      </c>
      <c r="AG117" s="979"/>
      <c r="AH117" s="979"/>
      <c r="AI117" s="979"/>
      <c r="AJ117" s="980"/>
      <c r="AK117" s="981">
        <v>494342</v>
      </c>
      <c r="AL117" s="979"/>
      <c r="AM117" s="979"/>
      <c r="AN117" s="979"/>
      <c r="AO117" s="980"/>
      <c r="AP117" s="982"/>
      <c r="AQ117" s="983"/>
      <c r="AR117" s="983"/>
      <c r="AS117" s="983"/>
      <c r="AT117" s="984"/>
      <c r="AU117" s="908"/>
      <c r="AV117" s="909"/>
      <c r="AW117" s="909"/>
      <c r="AX117" s="909"/>
      <c r="AY117" s="909"/>
      <c r="AZ117" s="974" t="s">
        <v>436</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437</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15">
      <c r="A118" s="912" t="s">
        <v>411</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408</v>
      </c>
      <c r="AB118" s="893"/>
      <c r="AC118" s="893"/>
      <c r="AD118" s="893"/>
      <c r="AE118" s="894"/>
      <c r="AF118" s="892" t="s">
        <v>409</v>
      </c>
      <c r="AG118" s="893"/>
      <c r="AH118" s="893"/>
      <c r="AI118" s="893"/>
      <c r="AJ118" s="894"/>
      <c r="AK118" s="892" t="s">
        <v>294</v>
      </c>
      <c r="AL118" s="893"/>
      <c r="AM118" s="893"/>
      <c r="AN118" s="893"/>
      <c r="AO118" s="894"/>
      <c r="AP118" s="970" t="s">
        <v>410</v>
      </c>
      <c r="AQ118" s="971"/>
      <c r="AR118" s="971"/>
      <c r="AS118" s="971"/>
      <c r="AT118" s="972"/>
      <c r="AU118" s="908"/>
      <c r="AV118" s="909"/>
      <c r="AW118" s="909"/>
      <c r="AX118" s="909"/>
      <c r="AY118" s="909"/>
      <c r="AZ118" s="973" t="s">
        <v>438</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439</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15">
      <c r="A119" s="1056" t="s">
        <v>414</v>
      </c>
      <c r="B119" s="947"/>
      <c r="C119" s="929" t="s">
        <v>415</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177</v>
      </c>
      <c r="BA119" s="251"/>
      <c r="BB119" s="251"/>
      <c r="BC119" s="251"/>
      <c r="BD119" s="251"/>
      <c r="BE119" s="251"/>
      <c r="BF119" s="251"/>
      <c r="BG119" s="251"/>
      <c r="BH119" s="251"/>
      <c r="BI119" s="251"/>
      <c r="BJ119" s="251"/>
      <c r="BK119" s="251"/>
      <c r="BL119" s="251"/>
      <c r="BM119" s="251"/>
      <c r="BN119" s="251"/>
      <c r="BO119" s="977" t="s">
        <v>440</v>
      </c>
      <c r="BP119" s="1005"/>
      <c r="BQ119" s="999">
        <v>4852554</v>
      </c>
      <c r="BR119" s="1000"/>
      <c r="BS119" s="1000"/>
      <c r="BT119" s="1000"/>
      <c r="BU119" s="1000"/>
      <c r="BV119" s="1000">
        <v>4522697</v>
      </c>
      <c r="BW119" s="1000"/>
      <c r="BX119" s="1000"/>
      <c r="BY119" s="1000"/>
      <c r="BZ119" s="1000"/>
      <c r="CA119" s="1000">
        <v>4325239</v>
      </c>
      <c r="CB119" s="1000"/>
      <c r="CC119" s="1000"/>
      <c r="CD119" s="1000"/>
      <c r="CE119" s="1000"/>
      <c r="CF119" s="1001"/>
      <c r="CG119" s="1002"/>
      <c r="CH119" s="1002"/>
      <c r="CI119" s="1002"/>
      <c r="CJ119" s="1003"/>
      <c r="CK119" s="950"/>
      <c r="CL119" s="951"/>
      <c r="CM119" s="973" t="s">
        <v>441</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122</v>
      </c>
      <c r="DH119" s="986"/>
      <c r="DI119" s="986"/>
      <c r="DJ119" s="986"/>
      <c r="DK119" s="987"/>
      <c r="DL119" s="985" t="s">
        <v>122</v>
      </c>
      <c r="DM119" s="986"/>
      <c r="DN119" s="986"/>
      <c r="DO119" s="986"/>
      <c r="DP119" s="987"/>
      <c r="DQ119" s="985" t="s">
        <v>122</v>
      </c>
      <c r="DR119" s="986"/>
      <c r="DS119" s="986"/>
      <c r="DT119" s="986"/>
      <c r="DU119" s="987"/>
      <c r="DV119" s="988" t="s">
        <v>122</v>
      </c>
      <c r="DW119" s="989"/>
      <c r="DX119" s="989"/>
      <c r="DY119" s="989"/>
      <c r="DZ119" s="990"/>
    </row>
    <row r="120" spans="1:130" s="230" customFormat="1" ht="26.25" customHeight="1" x14ac:dyDescent="0.15">
      <c r="A120" s="1057"/>
      <c r="B120" s="949"/>
      <c r="C120" s="922" t="s">
        <v>418</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442</v>
      </c>
      <c r="AV120" s="992"/>
      <c r="AW120" s="992"/>
      <c r="AX120" s="992"/>
      <c r="AY120" s="993"/>
      <c r="AZ120" s="929" t="s">
        <v>443</v>
      </c>
      <c r="BA120" s="897"/>
      <c r="BB120" s="897"/>
      <c r="BC120" s="897"/>
      <c r="BD120" s="897"/>
      <c r="BE120" s="897"/>
      <c r="BF120" s="897"/>
      <c r="BG120" s="897"/>
      <c r="BH120" s="897"/>
      <c r="BI120" s="897"/>
      <c r="BJ120" s="897"/>
      <c r="BK120" s="897"/>
      <c r="BL120" s="897"/>
      <c r="BM120" s="897"/>
      <c r="BN120" s="897"/>
      <c r="BO120" s="897"/>
      <c r="BP120" s="898"/>
      <c r="BQ120" s="930">
        <v>700156</v>
      </c>
      <c r="BR120" s="931"/>
      <c r="BS120" s="931"/>
      <c r="BT120" s="931"/>
      <c r="BU120" s="931"/>
      <c r="BV120" s="931">
        <v>724912</v>
      </c>
      <c r="BW120" s="931"/>
      <c r="BX120" s="931"/>
      <c r="BY120" s="931"/>
      <c r="BZ120" s="931"/>
      <c r="CA120" s="931">
        <v>715583</v>
      </c>
      <c r="CB120" s="931"/>
      <c r="CC120" s="931"/>
      <c r="CD120" s="931"/>
      <c r="CE120" s="931"/>
      <c r="CF120" s="944">
        <v>44.1</v>
      </c>
      <c r="CG120" s="945"/>
      <c r="CH120" s="945"/>
      <c r="CI120" s="945"/>
      <c r="CJ120" s="945"/>
      <c r="CK120" s="1006" t="s">
        <v>444</v>
      </c>
      <c r="CL120" s="1007"/>
      <c r="CM120" s="1007"/>
      <c r="CN120" s="1007"/>
      <c r="CO120" s="1008"/>
      <c r="CP120" s="1014" t="s">
        <v>391</v>
      </c>
      <c r="CQ120" s="1015"/>
      <c r="CR120" s="1015"/>
      <c r="CS120" s="1015"/>
      <c r="CT120" s="1015"/>
      <c r="CU120" s="1015"/>
      <c r="CV120" s="1015"/>
      <c r="CW120" s="1015"/>
      <c r="CX120" s="1015"/>
      <c r="CY120" s="1015"/>
      <c r="CZ120" s="1015"/>
      <c r="DA120" s="1015"/>
      <c r="DB120" s="1015"/>
      <c r="DC120" s="1015"/>
      <c r="DD120" s="1015"/>
      <c r="DE120" s="1015"/>
      <c r="DF120" s="1016"/>
      <c r="DG120" s="930">
        <v>535562</v>
      </c>
      <c r="DH120" s="931"/>
      <c r="DI120" s="931"/>
      <c r="DJ120" s="931"/>
      <c r="DK120" s="931"/>
      <c r="DL120" s="931">
        <v>506021</v>
      </c>
      <c r="DM120" s="931"/>
      <c r="DN120" s="931"/>
      <c r="DO120" s="931"/>
      <c r="DP120" s="931"/>
      <c r="DQ120" s="931">
        <v>477052</v>
      </c>
      <c r="DR120" s="931"/>
      <c r="DS120" s="931"/>
      <c r="DT120" s="931"/>
      <c r="DU120" s="931"/>
      <c r="DV120" s="932">
        <v>29.4</v>
      </c>
      <c r="DW120" s="932"/>
      <c r="DX120" s="932"/>
      <c r="DY120" s="932"/>
      <c r="DZ120" s="933"/>
    </row>
    <row r="121" spans="1:130" s="230" customFormat="1" ht="26.25" customHeight="1" x14ac:dyDescent="0.15">
      <c r="A121" s="1057"/>
      <c r="B121" s="949"/>
      <c r="C121" s="974" t="s">
        <v>445</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446</v>
      </c>
      <c r="BA121" s="923"/>
      <c r="BB121" s="923"/>
      <c r="BC121" s="923"/>
      <c r="BD121" s="923"/>
      <c r="BE121" s="923"/>
      <c r="BF121" s="923"/>
      <c r="BG121" s="923"/>
      <c r="BH121" s="923"/>
      <c r="BI121" s="923"/>
      <c r="BJ121" s="923"/>
      <c r="BK121" s="923"/>
      <c r="BL121" s="923"/>
      <c r="BM121" s="923"/>
      <c r="BN121" s="923"/>
      <c r="BO121" s="923"/>
      <c r="BP121" s="924"/>
      <c r="BQ121" s="925">
        <v>272748</v>
      </c>
      <c r="BR121" s="926"/>
      <c r="BS121" s="926"/>
      <c r="BT121" s="926"/>
      <c r="BU121" s="926"/>
      <c r="BV121" s="926">
        <v>237422</v>
      </c>
      <c r="BW121" s="926"/>
      <c r="BX121" s="926"/>
      <c r="BY121" s="926"/>
      <c r="BZ121" s="926"/>
      <c r="CA121" s="926">
        <v>222350</v>
      </c>
      <c r="CB121" s="926"/>
      <c r="CC121" s="926"/>
      <c r="CD121" s="926"/>
      <c r="CE121" s="926"/>
      <c r="CF121" s="920">
        <v>13.7</v>
      </c>
      <c r="CG121" s="921"/>
      <c r="CH121" s="921"/>
      <c r="CI121" s="921"/>
      <c r="CJ121" s="921"/>
      <c r="CK121" s="1009"/>
      <c r="CL121" s="1010"/>
      <c r="CM121" s="1010"/>
      <c r="CN121" s="1010"/>
      <c r="CO121" s="1011"/>
      <c r="CP121" s="1019" t="s">
        <v>393</v>
      </c>
      <c r="CQ121" s="1020"/>
      <c r="CR121" s="1020"/>
      <c r="CS121" s="1020"/>
      <c r="CT121" s="1020"/>
      <c r="CU121" s="1020"/>
      <c r="CV121" s="1020"/>
      <c r="CW121" s="1020"/>
      <c r="CX121" s="1020"/>
      <c r="CY121" s="1020"/>
      <c r="CZ121" s="1020"/>
      <c r="DA121" s="1020"/>
      <c r="DB121" s="1020"/>
      <c r="DC121" s="1020"/>
      <c r="DD121" s="1020"/>
      <c r="DE121" s="1020"/>
      <c r="DF121" s="1021"/>
      <c r="DG121" s="925">
        <v>512727</v>
      </c>
      <c r="DH121" s="926"/>
      <c r="DI121" s="926"/>
      <c r="DJ121" s="926"/>
      <c r="DK121" s="926"/>
      <c r="DL121" s="926">
        <v>512039</v>
      </c>
      <c r="DM121" s="926"/>
      <c r="DN121" s="926"/>
      <c r="DO121" s="926"/>
      <c r="DP121" s="926"/>
      <c r="DQ121" s="926">
        <v>466184</v>
      </c>
      <c r="DR121" s="926"/>
      <c r="DS121" s="926"/>
      <c r="DT121" s="926"/>
      <c r="DU121" s="926"/>
      <c r="DV121" s="927">
        <v>28.7</v>
      </c>
      <c r="DW121" s="927"/>
      <c r="DX121" s="927"/>
      <c r="DY121" s="927"/>
      <c r="DZ121" s="928"/>
    </row>
    <row r="122" spans="1:130" s="230" customFormat="1" ht="26.25" customHeight="1" x14ac:dyDescent="0.15">
      <c r="A122" s="1057"/>
      <c r="B122" s="949"/>
      <c r="C122" s="922" t="s">
        <v>428</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447</v>
      </c>
      <c r="BA122" s="965"/>
      <c r="BB122" s="965"/>
      <c r="BC122" s="965"/>
      <c r="BD122" s="965"/>
      <c r="BE122" s="965"/>
      <c r="BF122" s="965"/>
      <c r="BG122" s="965"/>
      <c r="BH122" s="965"/>
      <c r="BI122" s="965"/>
      <c r="BJ122" s="965"/>
      <c r="BK122" s="965"/>
      <c r="BL122" s="965"/>
      <c r="BM122" s="965"/>
      <c r="BN122" s="965"/>
      <c r="BO122" s="965"/>
      <c r="BP122" s="966"/>
      <c r="BQ122" s="999">
        <v>2773669</v>
      </c>
      <c r="BR122" s="1000"/>
      <c r="BS122" s="1000"/>
      <c r="BT122" s="1000"/>
      <c r="BU122" s="1000"/>
      <c r="BV122" s="1000">
        <v>2588948</v>
      </c>
      <c r="BW122" s="1000"/>
      <c r="BX122" s="1000"/>
      <c r="BY122" s="1000"/>
      <c r="BZ122" s="1000"/>
      <c r="CA122" s="1000">
        <v>2396718</v>
      </c>
      <c r="CB122" s="1000"/>
      <c r="CC122" s="1000"/>
      <c r="CD122" s="1000"/>
      <c r="CE122" s="1000"/>
      <c r="CF122" s="1017">
        <v>147.69999999999999</v>
      </c>
      <c r="CG122" s="1018"/>
      <c r="CH122" s="1018"/>
      <c r="CI122" s="1018"/>
      <c r="CJ122" s="1018"/>
      <c r="CK122" s="1009"/>
      <c r="CL122" s="1010"/>
      <c r="CM122" s="1010"/>
      <c r="CN122" s="1010"/>
      <c r="CO122" s="1011"/>
      <c r="CP122" s="1019" t="s">
        <v>390</v>
      </c>
      <c r="CQ122" s="1020"/>
      <c r="CR122" s="1020"/>
      <c r="CS122" s="1020"/>
      <c r="CT122" s="1020"/>
      <c r="CU122" s="1020"/>
      <c r="CV122" s="1020"/>
      <c r="CW122" s="1020"/>
      <c r="CX122" s="1020"/>
      <c r="CY122" s="1020"/>
      <c r="CZ122" s="1020"/>
      <c r="DA122" s="1020"/>
      <c r="DB122" s="1020"/>
      <c r="DC122" s="1020"/>
      <c r="DD122" s="1020"/>
      <c r="DE122" s="1020"/>
      <c r="DF122" s="1021"/>
      <c r="DG122" s="925" t="s">
        <v>122</v>
      </c>
      <c r="DH122" s="926"/>
      <c r="DI122" s="926"/>
      <c r="DJ122" s="926"/>
      <c r="DK122" s="926"/>
      <c r="DL122" s="926" t="s">
        <v>122</v>
      </c>
      <c r="DM122" s="926"/>
      <c r="DN122" s="926"/>
      <c r="DO122" s="926"/>
      <c r="DP122" s="926"/>
      <c r="DQ122" s="926" t="s">
        <v>122</v>
      </c>
      <c r="DR122" s="926"/>
      <c r="DS122" s="926"/>
      <c r="DT122" s="926"/>
      <c r="DU122" s="926"/>
      <c r="DV122" s="927" t="s">
        <v>122</v>
      </c>
      <c r="DW122" s="927"/>
      <c r="DX122" s="927"/>
      <c r="DY122" s="927"/>
      <c r="DZ122" s="928"/>
    </row>
    <row r="123" spans="1:130" s="230" customFormat="1" ht="26.25" customHeight="1" x14ac:dyDescent="0.15">
      <c r="A123" s="1057"/>
      <c r="B123" s="949"/>
      <c r="C123" s="922" t="s">
        <v>434</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177</v>
      </c>
      <c r="BA123" s="251"/>
      <c r="BB123" s="251"/>
      <c r="BC123" s="251"/>
      <c r="BD123" s="251"/>
      <c r="BE123" s="251"/>
      <c r="BF123" s="251"/>
      <c r="BG123" s="251"/>
      <c r="BH123" s="251"/>
      <c r="BI123" s="251"/>
      <c r="BJ123" s="251"/>
      <c r="BK123" s="251"/>
      <c r="BL123" s="251"/>
      <c r="BM123" s="251"/>
      <c r="BN123" s="251"/>
      <c r="BO123" s="977" t="s">
        <v>448</v>
      </c>
      <c r="BP123" s="1005"/>
      <c r="BQ123" s="1063">
        <v>3746573</v>
      </c>
      <c r="BR123" s="1064"/>
      <c r="BS123" s="1064"/>
      <c r="BT123" s="1064"/>
      <c r="BU123" s="1064"/>
      <c r="BV123" s="1064">
        <v>3551282</v>
      </c>
      <c r="BW123" s="1064"/>
      <c r="BX123" s="1064"/>
      <c r="BY123" s="1064"/>
      <c r="BZ123" s="1064"/>
      <c r="CA123" s="1064">
        <v>3334651</v>
      </c>
      <c r="CB123" s="1064"/>
      <c r="CC123" s="1064"/>
      <c r="CD123" s="1064"/>
      <c r="CE123" s="1064"/>
      <c r="CF123" s="1001"/>
      <c r="CG123" s="1002"/>
      <c r="CH123" s="1002"/>
      <c r="CI123" s="1002"/>
      <c r="CJ123" s="1003"/>
      <c r="CK123" s="1009"/>
      <c r="CL123" s="1010"/>
      <c r="CM123" s="1010"/>
      <c r="CN123" s="1010"/>
      <c r="CO123" s="1011"/>
      <c r="CP123" s="1019" t="s">
        <v>389</v>
      </c>
      <c r="CQ123" s="1020"/>
      <c r="CR123" s="1020"/>
      <c r="CS123" s="1020"/>
      <c r="CT123" s="1020"/>
      <c r="CU123" s="1020"/>
      <c r="CV123" s="1020"/>
      <c r="CW123" s="1020"/>
      <c r="CX123" s="1020"/>
      <c r="CY123" s="1020"/>
      <c r="CZ123" s="1020"/>
      <c r="DA123" s="1020"/>
      <c r="DB123" s="1020"/>
      <c r="DC123" s="1020"/>
      <c r="DD123" s="1020"/>
      <c r="DE123" s="1020"/>
      <c r="DF123" s="1021"/>
      <c r="DG123" s="958" t="s">
        <v>122</v>
      </c>
      <c r="DH123" s="959"/>
      <c r="DI123" s="959"/>
      <c r="DJ123" s="959"/>
      <c r="DK123" s="960"/>
      <c r="DL123" s="961" t="s">
        <v>122</v>
      </c>
      <c r="DM123" s="959"/>
      <c r="DN123" s="959"/>
      <c r="DO123" s="959"/>
      <c r="DP123" s="960"/>
      <c r="DQ123" s="961" t="s">
        <v>122</v>
      </c>
      <c r="DR123" s="959"/>
      <c r="DS123" s="959"/>
      <c r="DT123" s="959"/>
      <c r="DU123" s="960"/>
      <c r="DV123" s="962" t="s">
        <v>122</v>
      </c>
      <c r="DW123" s="963"/>
      <c r="DX123" s="963"/>
      <c r="DY123" s="963"/>
      <c r="DZ123" s="964"/>
    </row>
    <row r="124" spans="1:130" s="230" customFormat="1" ht="26.25" customHeight="1" thickBot="1" x14ac:dyDescent="0.2">
      <c r="A124" s="1057"/>
      <c r="B124" s="949"/>
      <c r="C124" s="922" t="s">
        <v>437</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59" t="s">
        <v>449</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v>67.3</v>
      </c>
      <c r="BR124" s="1027"/>
      <c r="BS124" s="1027"/>
      <c r="BT124" s="1027"/>
      <c r="BU124" s="1027"/>
      <c r="BV124" s="1027">
        <v>60.4</v>
      </c>
      <c r="BW124" s="1027"/>
      <c r="BX124" s="1027"/>
      <c r="BY124" s="1027"/>
      <c r="BZ124" s="1027"/>
      <c r="CA124" s="1027">
        <v>61</v>
      </c>
      <c r="CB124" s="1027"/>
      <c r="CC124" s="1027"/>
      <c r="CD124" s="1027"/>
      <c r="CE124" s="1027"/>
      <c r="CF124" s="1028"/>
      <c r="CG124" s="1029"/>
      <c r="CH124" s="1029"/>
      <c r="CI124" s="1029"/>
      <c r="CJ124" s="1030"/>
      <c r="CK124" s="1012"/>
      <c r="CL124" s="1012"/>
      <c r="CM124" s="1012"/>
      <c r="CN124" s="1012"/>
      <c r="CO124" s="1013"/>
      <c r="CP124" s="1019" t="s">
        <v>450</v>
      </c>
      <c r="CQ124" s="1020"/>
      <c r="CR124" s="1020"/>
      <c r="CS124" s="1020"/>
      <c r="CT124" s="1020"/>
      <c r="CU124" s="1020"/>
      <c r="CV124" s="1020"/>
      <c r="CW124" s="1020"/>
      <c r="CX124" s="1020"/>
      <c r="CY124" s="1020"/>
      <c r="CZ124" s="1020"/>
      <c r="DA124" s="1020"/>
      <c r="DB124" s="1020"/>
      <c r="DC124" s="1020"/>
      <c r="DD124" s="1020"/>
      <c r="DE124" s="1020"/>
      <c r="DF124" s="1021"/>
      <c r="DG124" s="1004" t="s">
        <v>122</v>
      </c>
      <c r="DH124" s="986"/>
      <c r="DI124" s="986"/>
      <c r="DJ124" s="986"/>
      <c r="DK124" s="987"/>
      <c r="DL124" s="985" t="s">
        <v>122</v>
      </c>
      <c r="DM124" s="986"/>
      <c r="DN124" s="986"/>
      <c r="DO124" s="986"/>
      <c r="DP124" s="987"/>
      <c r="DQ124" s="985" t="s">
        <v>122</v>
      </c>
      <c r="DR124" s="986"/>
      <c r="DS124" s="986"/>
      <c r="DT124" s="986"/>
      <c r="DU124" s="987"/>
      <c r="DV124" s="988" t="s">
        <v>122</v>
      </c>
      <c r="DW124" s="989"/>
      <c r="DX124" s="989"/>
      <c r="DY124" s="989"/>
      <c r="DZ124" s="990"/>
    </row>
    <row r="125" spans="1:130" s="230" customFormat="1" ht="26.25" customHeight="1" x14ac:dyDescent="0.15">
      <c r="A125" s="1057"/>
      <c r="B125" s="949"/>
      <c r="C125" s="922" t="s">
        <v>439</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451</v>
      </c>
      <c r="CL125" s="1007"/>
      <c r="CM125" s="1007"/>
      <c r="CN125" s="1007"/>
      <c r="CO125" s="1008"/>
      <c r="CP125" s="929" t="s">
        <v>452</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
      <c r="A126" s="1057"/>
      <c r="B126" s="949"/>
      <c r="C126" s="922" t="s">
        <v>441</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122</v>
      </c>
      <c r="AB126" s="959"/>
      <c r="AC126" s="959"/>
      <c r="AD126" s="959"/>
      <c r="AE126" s="960"/>
      <c r="AF126" s="961" t="s">
        <v>122</v>
      </c>
      <c r="AG126" s="959"/>
      <c r="AH126" s="959"/>
      <c r="AI126" s="959"/>
      <c r="AJ126" s="960"/>
      <c r="AK126" s="961" t="s">
        <v>122</v>
      </c>
      <c r="AL126" s="959"/>
      <c r="AM126" s="959"/>
      <c r="AN126" s="959"/>
      <c r="AO126" s="960"/>
      <c r="AP126" s="962" t="s">
        <v>122</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453</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x14ac:dyDescent="0.15">
      <c r="A127" s="1058"/>
      <c r="B127" s="951"/>
      <c r="C127" s="973" t="s">
        <v>454</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v>9</v>
      </c>
      <c r="AB127" s="959"/>
      <c r="AC127" s="959"/>
      <c r="AD127" s="959"/>
      <c r="AE127" s="960"/>
      <c r="AF127" s="961">
        <v>49</v>
      </c>
      <c r="AG127" s="959"/>
      <c r="AH127" s="959"/>
      <c r="AI127" s="959"/>
      <c r="AJ127" s="960"/>
      <c r="AK127" s="961">
        <v>10</v>
      </c>
      <c r="AL127" s="959"/>
      <c r="AM127" s="959"/>
      <c r="AN127" s="959"/>
      <c r="AO127" s="960"/>
      <c r="AP127" s="962">
        <v>0</v>
      </c>
      <c r="AQ127" s="963"/>
      <c r="AR127" s="963"/>
      <c r="AS127" s="963"/>
      <c r="AT127" s="964"/>
      <c r="AU127" s="232"/>
      <c r="AV127" s="232"/>
      <c r="AW127" s="232"/>
      <c r="AX127" s="1031" t="s">
        <v>455</v>
      </c>
      <c r="AY127" s="1032"/>
      <c r="AZ127" s="1032"/>
      <c r="BA127" s="1032"/>
      <c r="BB127" s="1032"/>
      <c r="BC127" s="1032"/>
      <c r="BD127" s="1032"/>
      <c r="BE127" s="1033"/>
      <c r="BF127" s="1034" t="s">
        <v>456</v>
      </c>
      <c r="BG127" s="1032"/>
      <c r="BH127" s="1032"/>
      <c r="BI127" s="1032"/>
      <c r="BJ127" s="1032"/>
      <c r="BK127" s="1032"/>
      <c r="BL127" s="1033"/>
      <c r="BM127" s="1034" t="s">
        <v>457</v>
      </c>
      <c r="BN127" s="1032"/>
      <c r="BO127" s="1032"/>
      <c r="BP127" s="1032"/>
      <c r="BQ127" s="1032"/>
      <c r="BR127" s="1032"/>
      <c r="BS127" s="1033"/>
      <c r="BT127" s="1034" t="s">
        <v>458</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459</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2">
      <c r="A128" s="1041" t="s">
        <v>460</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461</v>
      </c>
      <c r="X128" s="1043"/>
      <c r="Y128" s="1043"/>
      <c r="Z128" s="1044"/>
      <c r="AA128" s="1045">
        <v>42599</v>
      </c>
      <c r="AB128" s="1046"/>
      <c r="AC128" s="1046"/>
      <c r="AD128" s="1046"/>
      <c r="AE128" s="1047"/>
      <c r="AF128" s="1048">
        <v>38264</v>
      </c>
      <c r="AG128" s="1046"/>
      <c r="AH128" s="1046"/>
      <c r="AI128" s="1046"/>
      <c r="AJ128" s="1047"/>
      <c r="AK128" s="1048">
        <v>33916</v>
      </c>
      <c r="AL128" s="1046"/>
      <c r="AM128" s="1046"/>
      <c r="AN128" s="1046"/>
      <c r="AO128" s="1047"/>
      <c r="AP128" s="1049"/>
      <c r="AQ128" s="1050"/>
      <c r="AR128" s="1050"/>
      <c r="AS128" s="1050"/>
      <c r="AT128" s="1051"/>
      <c r="AU128" s="232"/>
      <c r="AV128" s="232"/>
      <c r="AW128" s="232"/>
      <c r="AX128" s="896" t="s">
        <v>462</v>
      </c>
      <c r="AY128" s="897"/>
      <c r="AZ128" s="897"/>
      <c r="BA128" s="897"/>
      <c r="BB128" s="897"/>
      <c r="BC128" s="897"/>
      <c r="BD128" s="897"/>
      <c r="BE128" s="898"/>
      <c r="BF128" s="1052" t="s">
        <v>122</v>
      </c>
      <c r="BG128" s="1053"/>
      <c r="BH128" s="1053"/>
      <c r="BI128" s="1053"/>
      <c r="BJ128" s="1053"/>
      <c r="BK128" s="1053"/>
      <c r="BL128" s="1054"/>
      <c r="BM128" s="1052">
        <v>15</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463</v>
      </c>
      <c r="CQ128" s="726"/>
      <c r="CR128" s="726"/>
      <c r="CS128" s="726"/>
      <c r="CT128" s="726"/>
      <c r="CU128" s="726"/>
      <c r="CV128" s="726"/>
      <c r="CW128" s="726"/>
      <c r="CX128" s="726"/>
      <c r="CY128" s="726"/>
      <c r="CZ128" s="726"/>
      <c r="DA128" s="726"/>
      <c r="DB128" s="726"/>
      <c r="DC128" s="726"/>
      <c r="DD128" s="726"/>
      <c r="DE128" s="726"/>
      <c r="DF128" s="1036"/>
      <c r="DG128" s="1037" t="s">
        <v>122</v>
      </c>
      <c r="DH128" s="1038"/>
      <c r="DI128" s="1038"/>
      <c r="DJ128" s="1038"/>
      <c r="DK128" s="1038"/>
      <c r="DL128" s="1038" t="s">
        <v>122</v>
      </c>
      <c r="DM128" s="1038"/>
      <c r="DN128" s="1038"/>
      <c r="DO128" s="1038"/>
      <c r="DP128" s="1038"/>
      <c r="DQ128" s="1038" t="s">
        <v>122</v>
      </c>
      <c r="DR128" s="1038"/>
      <c r="DS128" s="1038"/>
      <c r="DT128" s="1038"/>
      <c r="DU128" s="1038"/>
      <c r="DV128" s="1039" t="s">
        <v>122</v>
      </c>
      <c r="DW128" s="1039"/>
      <c r="DX128" s="1039"/>
      <c r="DY128" s="1039"/>
      <c r="DZ128" s="1040"/>
    </row>
    <row r="129" spans="1:131" s="230" customFormat="1" ht="26.25" customHeight="1" x14ac:dyDescent="0.15">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464</v>
      </c>
      <c r="X129" s="1071"/>
      <c r="Y129" s="1071"/>
      <c r="Z129" s="1072"/>
      <c r="AA129" s="958">
        <v>1988348</v>
      </c>
      <c r="AB129" s="959"/>
      <c r="AC129" s="959"/>
      <c r="AD129" s="959"/>
      <c r="AE129" s="960"/>
      <c r="AF129" s="961">
        <v>1948544</v>
      </c>
      <c r="AG129" s="959"/>
      <c r="AH129" s="959"/>
      <c r="AI129" s="959"/>
      <c r="AJ129" s="960"/>
      <c r="AK129" s="961">
        <v>1939358</v>
      </c>
      <c r="AL129" s="959"/>
      <c r="AM129" s="959"/>
      <c r="AN129" s="959"/>
      <c r="AO129" s="960"/>
      <c r="AP129" s="1073"/>
      <c r="AQ129" s="1074"/>
      <c r="AR129" s="1074"/>
      <c r="AS129" s="1074"/>
      <c r="AT129" s="1075"/>
      <c r="AU129" s="233"/>
      <c r="AV129" s="233"/>
      <c r="AW129" s="233"/>
      <c r="AX129" s="1065" t="s">
        <v>465</v>
      </c>
      <c r="AY129" s="923"/>
      <c r="AZ129" s="923"/>
      <c r="BA129" s="923"/>
      <c r="BB129" s="923"/>
      <c r="BC129" s="923"/>
      <c r="BD129" s="923"/>
      <c r="BE129" s="924"/>
      <c r="BF129" s="1066" t="s">
        <v>122</v>
      </c>
      <c r="BG129" s="1067"/>
      <c r="BH129" s="1067"/>
      <c r="BI129" s="1067"/>
      <c r="BJ129" s="1067"/>
      <c r="BK129" s="1067"/>
      <c r="BL129" s="1068"/>
      <c r="BM129" s="1066">
        <v>20</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466</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467</v>
      </c>
      <c r="X130" s="1071"/>
      <c r="Y130" s="1071"/>
      <c r="Z130" s="1072"/>
      <c r="AA130" s="958">
        <v>345152</v>
      </c>
      <c r="AB130" s="959"/>
      <c r="AC130" s="959"/>
      <c r="AD130" s="959"/>
      <c r="AE130" s="960"/>
      <c r="AF130" s="961">
        <v>341770</v>
      </c>
      <c r="AG130" s="959"/>
      <c r="AH130" s="959"/>
      <c r="AI130" s="959"/>
      <c r="AJ130" s="960"/>
      <c r="AK130" s="961">
        <v>317066</v>
      </c>
      <c r="AL130" s="959"/>
      <c r="AM130" s="959"/>
      <c r="AN130" s="959"/>
      <c r="AO130" s="960"/>
      <c r="AP130" s="1073"/>
      <c r="AQ130" s="1074"/>
      <c r="AR130" s="1074"/>
      <c r="AS130" s="1074"/>
      <c r="AT130" s="1075"/>
      <c r="AU130" s="233"/>
      <c r="AV130" s="233"/>
      <c r="AW130" s="233"/>
      <c r="AX130" s="1065" t="s">
        <v>468</v>
      </c>
      <c r="AY130" s="923"/>
      <c r="AZ130" s="923"/>
      <c r="BA130" s="923"/>
      <c r="BB130" s="923"/>
      <c r="BC130" s="923"/>
      <c r="BD130" s="923"/>
      <c r="BE130" s="924"/>
      <c r="BF130" s="1101">
        <v>8.6999999999999993</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469</v>
      </c>
      <c r="X131" s="1108"/>
      <c r="Y131" s="1108"/>
      <c r="Z131" s="1109"/>
      <c r="AA131" s="1004">
        <v>1643196</v>
      </c>
      <c r="AB131" s="986"/>
      <c r="AC131" s="986"/>
      <c r="AD131" s="986"/>
      <c r="AE131" s="987"/>
      <c r="AF131" s="985">
        <v>1606774</v>
      </c>
      <c r="AG131" s="986"/>
      <c r="AH131" s="986"/>
      <c r="AI131" s="986"/>
      <c r="AJ131" s="987"/>
      <c r="AK131" s="985">
        <v>1622292</v>
      </c>
      <c r="AL131" s="986"/>
      <c r="AM131" s="986"/>
      <c r="AN131" s="986"/>
      <c r="AO131" s="987"/>
      <c r="AP131" s="1110"/>
      <c r="AQ131" s="1111"/>
      <c r="AR131" s="1111"/>
      <c r="AS131" s="1111"/>
      <c r="AT131" s="1112"/>
      <c r="AU131" s="233"/>
      <c r="AV131" s="233"/>
      <c r="AW131" s="233"/>
      <c r="AX131" s="1083" t="s">
        <v>470</v>
      </c>
      <c r="AY131" s="726"/>
      <c r="AZ131" s="726"/>
      <c r="BA131" s="726"/>
      <c r="BB131" s="726"/>
      <c r="BC131" s="726"/>
      <c r="BD131" s="726"/>
      <c r="BE131" s="1036"/>
      <c r="BF131" s="1084">
        <v>61</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471</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472</v>
      </c>
      <c r="W132" s="1094"/>
      <c r="X132" s="1094"/>
      <c r="Y132" s="1094"/>
      <c r="Z132" s="1095"/>
      <c r="AA132" s="1096">
        <v>8.4253491369999995</v>
      </c>
      <c r="AB132" s="1097"/>
      <c r="AC132" s="1097"/>
      <c r="AD132" s="1097"/>
      <c r="AE132" s="1098"/>
      <c r="AF132" s="1099">
        <v>9.1225026049999993</v>
      </c>
      <c r="AG132" s="1097"/>
      <c r="AH132" s="1097"/>
      <c r="AI132" s="1097"/>
      <c r="AJ132" s="1098"/>
      <c r="AK132" s="1099">
        <v>8.8368801670000003</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473</v>
      </c>
      <c r="W133" s="1077"/>
      <c r="X133" s="1077"/>
      <c r="Y133" s="1077"/>
      <c r="Z133" s="1078"/>
      <c r="AA133" s="1079">
        <v>9.6</v>
      </c>
      <c r="AB133" s="1080"/>
      <c r="AC133" s="1080"/>
      <c r="AD133" s="1080"/>
      <c r="AE133" s="1081"/>
      <c r="AF133" s="1079">
        <v>9</v>
      </c>
      <c r="AG133" s="1080"/>
      <c r="AH133" s="1080"/>
      <c r="AI133" s="1080"/>
      <c r="AJ133" s="1081"/>
      <c r="AK133" s="1079">
        <v>8.6999999999999993</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VLqzcrNs/ol0rfb3NrdMu8jnRCT8l5g4sgz7Yc6aJI5p+9gkun8ievNcgL0KrNUOLo8sal1u/H2CKQivDzl46w==" saltValue="1RsWshQcYPunuT1kVXTR6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474</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CdqnLWdZQfPWgJQ25gDaoX6mprd9xsxSFylwr6sIJ4xgDY8q4O4aqHiXWJf1vUsToqkeguK3LPCHD8IOggpAag==" saltValue="T6N5+NhUk3PTxvPF5i0VX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nSsJIm8L7W4Zb+Ia9eI1gvrLhj5hJYI16cMnpr+7orijCMMaaZTz84S16NU4QowCa6DVhHDrFLVyTseqfja5NQ==" saltValue="USkdc1DXUZsidXoIHYslL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election activeCell="AN19" sqref="AN19"/>
    </sheetView>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475</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476</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477</v>
      </c>
      <c r="AP7" s="272"/>
      <c r="AQ7" s="273" t="s">
        <v>478</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479</v>
      </c>
      <c r="AQ8" s="279" t="s">
        <v>480</v>
      </c>
      <c r="AR8" s="280" t="s">
        <v>481</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482</v>
      </c>
      <c r="AL9" s="1117"/>
      <c r="AM9" s="1117"/>
      <c r="AN9" s="1118"/>
      <c r="AO9" s="281">
        <v>525394</v>
      </c>
      <c r="AP9" s="281">
        <v>268469</v>
      </c>
      <c r="AQ9" s="282">
        <v>243450</v>
      </c>
      <c r="AR9" s="283">
        <v>10.3</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483</v>
      </c>
      <c r="AL10" s="1117"/>
      <c r="AM10" s="1117"/>
      <c r="AN10" s="1118"/>
      <c r="AO10" s="284">
        <v>125292</v>
      </c>
      <c r="AP10" s="284">
        <v>64022</v>
      </c>
      <c r="AQ10" s="285">
        <v>36828</v>
      </c>
      <c r="AR10" s="286">
        <v>73.8</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484</v>
      </c>
      <c r="AL11" s="1117"/>
      <c r="AM11" s="1117"/>
      <c r="AN11" s="1118"/>
      <c r="AO11" s="284" t="s">
        <v>485</v>
      </c>
      <c r="AP11" s="284" t="s">
        <v>485</v>
      </c>
      <c r="AQ11" s="285">
        <v>2575</v>
      </c>
      <c r="AR11" s="286" t="s">
        <v>485</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486</v>
      </c>
      <c r="AL12" s="1117"/>
      <c r="AM12" s="1117"/>
      <c r="AN12" s="1118"/>
      <c r="AO12" s="284" t="s">
        <v>485</v>
      </c>
      <c r="AP12" s="284" t="s">
        <v>485</v>
      </c>
      <c r="AQ12" s="285" t="s">
        <v>485</v>
      </c>
      <c r="AR12" s="286" t="s">
        <v>485</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487</v>
      </c>
      <c r="AL13" s="1117"/>
      <c r="AM13" s="1117"/>
      <c r="AN13" s="1118"/>
      <c r="AO13" s="284">
        <v>168</v>
      </c>
      <c r="AP13" s="284">
        <v>86</v>
      </c>
      <c r="AQ13" s="285">
        <v>11862</v>
      </c>
      <c r="AR13" s="286">
        <v>-99.3</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488</v>
      </c>
      <c r="AL14" s="1117"/>
      <c r="AM14" s="1117"/>
      <c r="AN14" s="1118"/>
      <c r="AO14" s="284" t="s">
        <v>485</v>
      </c>
      <c r="AP14" s="284" t="s">
        <v>485</v>
      </c>
      <c r="AQ14" s="285">
        <v>4647</v>
      </c>
      <c r="AR14" s="286" t="s">
        <v>485</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489</v>
      </c>
      <c r="AL15" s="1120"/>
      <c r="AM15" s="1120"/>
      <c r="AN15" s="1121"/>
      <c r="AO15" s="284">
        <v>-26295</v>
      </c>
      <c r="AP15" s="284">
        <v>-13436</v>
      </c>
      <c r="AQ15" s="285">
        <v>-13358</v>
      </c>
      <c r="AR15" s="286">
        <v>0.6</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177</v>
      </c>
      <c r="AL16" s="1120"/>
      <c r="AM16" s="1120"/>
      <c r="AN16" s="1121"/>
      <c r="AO16" s="284">
        <v>624559</v>
      </c>
      <c r="AP16" s="284">
        <v>319141</v>
      </c>
      <c r="AQ16" s="285">
        <v>286004</v>
      </c>
      <c r="AR16" s="286">
        <v>11.6</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490</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491</v>
      </c>
      <c r="AP20" s="293" t="s">
        <v>492</v>
      </c>
      <c r="AQ20" s="294" t="s">
        <v>493</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494</v>
      </c>
      <c r="AL21" s="1123"/>
      <c r="AM21" s="1123"/>
      <c r="AN21" s="1124"/>
      <c r="AO21" s="297">
        <v>29.64</v>
      </c>
      <c r="AP21" s="298">
        <v>24.25</v>
      </c>
      <c r="AQ21" s="299">
        <v>5.39</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495</v>
      </c>
      <c r="AL22" s="1123"/>
      <c r="AM22" s="1123"/>
      <c r="AN22" s="1124"/>
      <c r="AO22" s="302">
        <v>95.3</v>
      </c>
      <c r="AP22" s="303">
        <v>95.4</v>
      </c>
      <c r="AQ22" s="304">
        <v>-0.1</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496</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497</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498</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477</v>
      </c>
      <c r="AP30" s="272"/>
      <c r="AQ30" s="273" t="s">
        <v>478</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479</v>
      </c>
      <c r="AQ31" s="279" t="s">
        <v>480</v>
      </c>
      <c r="AR31" s="280" t="s">
        <v>481</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499</v>
      </c>
      <c r="AL32" s="1131"/>
      <c r="AM32" s="1131"/>
      <c r="AN32" s="1132"/>
      <c r="AO32" s="312">
        <v>410253</v>
      </c>
      <c r="AP32" s="312">
        <v>209634</v>
      </c>
      <c r="AQ32" s="313">
        <v>167387</v>
      </c>
      <c r="AR32" s="314">
        <v>25.2</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500</v>
      </c>
      <c r="AL33" s="1131"/>
      <c r="AM33" s="1131"/>
      <c r="AN33" s="1132"/>
      <c r="AO33" s="312" t="s">
        <v>485</v>
      </c>
      <c r="AP33" s="312" t="s">
        <v>485</v>
      </c>
      <c r="AQ33" s="313" t="s">
        <v>485</v>
      </c>
      <c r="AR33" s="314" t="s">
        <v>485</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501</v>
      </c>
      <c r="AL34" s="1131"/>
      <c r="AM34" s="1131"/>
      <c r="AN34" s="1132"/>
      <c r="AO34" s="312" t="s">
        <v>485</v>
      </c>
      <c r="AP34" s="312" t="s">
        <v>485</v>
      </c>
      <c r="AQ34" s="313">
        <v>5</v>
      </c>
      <c r="AR34" s="314" t="s">
        <v>485</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502</v>
      </c>
      <c r="AL35" s="1131"/>
      <c r="AM35" s="1131"/>
      <c r="AN35" s="1132"/>
      <c r="AO35" s="312">
        <v>81790</v>
      </c>
      <c r="AP35" s="312">
        <v>41794</v>
      </c>
      <c r="AQ35" s="313">
        <v>34589</v>
      </c>
      <c r="AR35" s="314">
        <v>20.8</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503</v>
      </c>
      <c r="AL36" s="1131"/>
      <c r="AM36" s="1131"/>
      <c r="AN36" s="1132"/>
      <c r="AO36" s="312">
        <v>2181</v>
      </c>
      <c r="AP36" s="312">
        <v>1114</v>
      </c>
      <c r="AQ36" s="313">
        <v>2508</v>
      </c>
      <c r="AR36" s="314">
        <v>-55.6</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504</v>
      </c>
      <c r="AL37" s="1131"/>
      <c r="AM37" s="1131"/>
      <c r="AN37" s="1132"/>
      <c r="AO37" s="312">
        <v>10</v>
      </c>
      <c r="AP37" s="312">
        <v>5</v>
      </c>
      <c r="AQ37" s="313">
        <v>1525</v>
      </c>
      <c r="AR37" s="314">
        <v>-99.7</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505</v>
      </c>
      <c r="AL38" s="1134"/>
      <c r="AM38" s="1134"/>
      <c r="AN38" s="1135"/>
      <c r="AO38" s="315">
        <v>108</v>
      </c>
      <c r="AP38" s="315">
        <v>55</v>
      </c>
      <c r="AQ38" s="316">
        <v>44</v>
      </c>
      <c r="AR38" s="304">
        <v>25</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506</v>
      </c>
      <c r="AL39" s="1134"/>
      <c r="AM39" s="1134"/>
      <c r="AN39" s="1135"/>
      <c r="AO39" s="312">
        <v>-33916</v>
      </c>
      <c r="AP39" s="312">
        <v>-17331</v>
      </c>
      <c r="AQ39" s="313">
        <v>-7489</v>
      </c>
      <c r="AR39" s="314">
        <v>131.4</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507</v>
      </c>
      <c r="AL40" s="1131"/>
      <c r="AM40" s="1131"/>
      <c r="AN40" s="1132"/>
      <c r="AO40" s="312">
        <v>-317066</v>
      </c>
      <c r="AP40" s="312">
        <v>-162016</v>
      </c>
      <c r="AQ40" s="313">
        <v>-138932</v>
      </c>
      <c r="AR40" s="314">
        <v>16.600000000000001</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287</v>
      </c>
      <c r="AL41" s="1137"/>
      <c r="AM41" s="1137"/>
      <c r="AN41" s="1138"/>
      <c r="AO41" s="312">
        <v>143360</v>
      </c>
      <c r="AP41" s="312">
        <v>73255</v>
      </c>
      <c r="AQ41" s="313">
        <v>59636</v>
      </c>
      <c r="AR41" s="314">
        <v>22.8</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508</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509</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477</v>
      </c>
      <c r="AN49" s="1127" t="s">
        <v>510</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511</v>
      </c>
      <c r="AO50" s="329" t="s">
        <v>512</v>
      </c>
      <c r="AP50" s="330" t="s">
        <v>513</v>
      </c>
      <c r="AQ50" s="331" t="s">
        <v>514</v>
      </c>
      <c r="AR50" s="332" t="s">
        <v>515</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516</v>
      </c>
      <c r="AL51" s="325"/>
      <c r="AM51" s="333">
        <v>245972</v>
      </c>
      <c r="AN51" s="334">
        <v>111755</v>
      </c>
      <c r="AO51" s="335">
        <v>207.3</v>
      </c>
      <c r="AP51" s="336">
        <v>268375</v>
      </c>
      <c r="AQ51" s="337">
        <v>-1.2</v>
      </c>
      <c r="AR51" s="338">
        <v>208.5</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517</v>
      </c>
      <c r="AM52" s="341">
        <v>99302</v>
      </c>
      <c r="AN52" s="342">
        <v>45117</v>
      </c>
      <c r="AO52" s="343">
        <v>104.4</v>
      </c>
      <c r="AP52" s="344">
        <v>119602</v>
      </c>
      <c r="AQ52" s="345">
        <v>1.5</v>
      </c>
      <c r="AR52" s="346">
        <v>102.9</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518</v>
      </c>
      <c r="AL53" s="325"/>
      <c r="AM53" s="333">
        <v>186443</v>
      </c>
      <c r="AN53" s="334">
        <v>87491</v>
      </c>
      <c r="AO53" s="335">
        <v>-21.7</v>
      </c>
      <c r="AP53" s="336">
        <v>301035</v>
      </c>
      <c r="AQ53" s="337">
        <v>12.2</v>
      </c>
      <c r="AR53" s="338">
        <v>-33.9</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517</v>
      </c>
      <c r="AM54" s="341">
        <v>104966</v>
      </c>
      <c r="AN54" s="342">
        <v>49257</v>
      </c>
      <c r="AO54" s="343">
        <v>9.1999999999999993</v>
      </c>
      <c r="AP54" s="344">
        <v>154376</v>
      </c>
      <c r="AQ54" s="345">
        <v>29.1</v>
      </c>
      <c r="AR54" s="346">
        <v>-19.899999999999999</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519</v>
      </c>
      <c r="AL55" s="325"/>
      <c r="AM55" s="333">
        <v>106268</v>
      </c>
      <c r="AN55" s="334">
        <v>51140</v>
      </c>
      <c r="AO55" s="335">
        <v>-41.5</v>
      </c>
      <c r="AP55" s="336">
        <v>277467</v>
      </c>
      <c r="AQ55" s="337">
        <v>-7.8</v>
      </c>
      <c r="AR55" s="338">
        <v>-33.700000000000003</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517</v>
      </c>
      <c r="AM56" s="341">
        <v>99206</v>
      </c>
      <c r="AN56" s="342">
        <v>47741</v>
      </c>
      <c r="AO56" s="343">
        <v>-3.1</v>
      </c>
      <c r="AP56" s="344">
        <v>128378</v>
      </c>
      <c r="AQ56" s="345">
        <v>-16.8</v>
      </c>
      <c r="AR56" s="346">
        <v>13.7</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520</v>
      </c>
      <c r="AL57" s="325"/>
      <c r="AM57" s="333">
        <v>131309</v>
      </c>
      <c r="AN57" s="334">
        <v>66051</v>
      </c>
      <c r="AO57" s="335">
        <v>29.2</v>
      </c>
      <c r="AP57" s="336">
        <v>282256</v>
      </c>
      <c r="AQ57" s="337">
        <v>1.7</v>
      </c>
      <c r="AR57" s="338">
        <v>27.5</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517</v>
      </c>
      <c r="AM58" s="341">
        <v>101620</v>
      </c>
      <c r="AN58" s="342">
        <v>51117</v>
      </c>
      <c r="AO58" s="343">
        <v>7.1</v>
      </c>
      <c r="AP58" s="344">
        <v>145453</v>
      </c>
      <c r="AQ58" s="345">
        <v>13.3</v>
      </c>
      <c r="AR58" s="346">
        <v>-6.2</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521</v>
      </c>
      <c r="AL59" s="325"/>
      <c r="AM59" s="333">
        <v>221954</v>
      </c>
      <c r="AN59" s="334">
        <v>113415</v>
      </c>
      <c r="AO59" s="335">
        <v>71.7</v>
      </c>
      <c r="AP59" s="336">
        <v>295341</v>
      </c>
      <c r="AQ59" s="337">
        <v>4.5999999999999996</v>
      </c>
      <c r="AR59" s="338">
        <v>67.099999999999994</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517</v>
      </c>
      <c r="AM60" s="341">
        <v>183179</v>
      </c>
      <c r="AN60" s="342">
        <v>93602</v>
      </c>
      <c r="AO60" s="343">
        <v>83.1</v>
      </c>
      <c r="AP60" s="344">
        <v>137402</v>
      </c>
      <c r="AQ60" s="345">
        <v>-5.5</v>
      </c>
      <c r="AR60" s="346">
        <v>88.6</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522</v>
      </c>
      <c r="AL61" s="347"/>
      <c r="AM61" s="348">
        <v>178389</v>
      </c>
      <c r="AN61" s="349">
        <v>85970</v>
      </c>
      <c r="AO61" s="350">
        <v>49</v>
      </c>
      <c r="AP61" s="351">
        <v>284895</v>
      </c>
      <c r="AQ61" s="352">
        <v>1.9</v>
      </c>
      <c r="AR61" s="338">
        <v>47.1</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517</v>
      </c>
      <c r="AM62" s="341">
        <v>117655</v>
      </c>
      <c r="AN62" s="342">
        <v>57367</v>
      </c>
      <c r="AO62" s="343">
        <v>40.1</v>
      </c>
      <c r="AP62" s="344">
        <v>137042</v>
      </c>
      <c r="AQ62" s="345">
        <v>4.3</v>
      </c>
      <c r="AR62" s="346">
        <v>35.799999999999997</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MqLwU3y1O/IgECIYq/kvynWLiWY/TFTpq7L8MmWU5hUUjea216Fqh6IcVpEOweRI+iyYo41CigpAQ6VFKwnx7w==" saltValue="apfMTHAZsW+l7DsPlCqkP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474</v>
      </c>
    </row>
    <row r="120" spans="125:125" ht="13.5" hidden="1" customHeight="1" x14ac:dyDescent="0.15"/>
    <row r="121" spans="125:125" ht="13.5" hidden="1" customHeight="1" x14ac:dyDescent="0.15">
      <c r="DU121" s="259"/>
    </row>
  </sheetData>
  <sheetProtection algorithmName="SHA-512" hashValue="Db9MLl1zapFeMdz7N7oBBxadH+5Oo+QDLoMjsPHM0OV5q+JpH+cqk6QPPiZQbY5IW+27hCoXiF8OhFbxoBRzCw==" saltValue="9tnYdpnuXXZ82i+4gzyPF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474</v>
      </c>
    </row>
  </sheetData>
  <sheetProtection algorithmName="SHA-512" hashValue="HzPnxiqbyDnsIwwIN00LeSQSeohRJmwY8ZSNCUrRx0UiZEYJCIaqiN4vLJgLDKWCmW0uNoCta5clnsCYnzOHyA==" saltValue="f4cTJeavWkpo0SXWSGTYv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524</v>
      </c>
      <c r="G46" s="8" t="s">
        <v>525</v>
      </c>
      <c r="H46" s="8" t="s">
        <v>526</v>
      </c>
      <c r="I46" s="8" t="s">
        <v>527</v>
      </c>
      <c r="J46" s="9" t="s">
        <v>528</v>
      </c>
    </row>
    <row r="47" spans="2:10" ht="57.75" customHeight="1" x14ac:dyDescent="0.15">
      <c r="B47" s="10"/>
      <c r="C47" s="1139" t="s">
        <v>3</v>
      </c>
      <c r="D47" s="1139"/>
      <c r="E47" s="1140"/>
      <c r="F47" s="11">
        <v>17.899999999999999</v>
      </c>
      <c r="G47" s="12">
        <v>17.190000000000001</v>
      </c>
      <c r="H47" s="12">
        <v>20.440000000000001</v>
      </c>
      <c r="I47" s="12">
        <v>22.59</v>
      </c>
      <c r="J47" s="13">
        <v>21.71</v>
      </c>
    </row>
    <row r="48" spans="2:10" ht="57.75" customHeight="1" x14ac:dyDescent="0.15">
      <c r="B48" s="14"/>
      <c r="C48" s="1141" t="s">
        <v>4</v>
      </c>
      <c r="D48" s="1141"/>
      <c r="E48" s="1142"/>
      <c r="F48" s="15">
        <v>1.81</v>
      </c>
      <c r="G48" s="16">
        <v>1.98</v>
      </c>
      <c r="H48" s="16">
        <v>3.04</v>
      </c>
      <c r="I48" s="16">
        <v>2.23</v>
      </c>
      <c r="J48" s="17">
        <v>2.06</v>
      </c>
    </row>
    <row r="49" spans="2:10" ht="57.75" customHeight="1" thickBot="1" x14ac:dyDescent="0.2">
      <c r="B49" s="18"/>
      <c r="C49" s="1143" t="s">
        <v>5</v>
      </c>
      <c r="D49" s="1143"/>
      <c r="E49" s="1144"/>
      <c r="F49" s="19" t="s">
        <v>529</v>
      </c>
      <c r="G49" s="20">
        <v>0.28000000000000003</v>
      </c>
      <c r="H49" s="20">
        <v>5.48</v>
      </c>
      <c r="I49" s="20">
        <v>0.86</v>
      </c>
      <c r="J49" s="21" t="s">
        <v>530</v>
      </c>
    </row>
    <row r="50" spans="2:10" x14ac:dyDescent="0.15"/>
  </sheetData>
  <sheetProtection algorithmName="SHA-512" hashValue="sGN1CGlaZqLkTOAFyq2w/tvtSlF4DrDYQzWOzuRXppE2Y/FFzCfq6kDy25JvTX0reUyW7JyqFEPEHBUTp2sRew==" saltValue="kXJa2pwWe7g3RfJd/8HqR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election activeCell="M32" sqref="M32"/>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524</v>
      </c>
      <c r="G33" s="29" t="s">
        <v>525</v>
      </c>
      <c r="H33" s="29" t="s">
        <v>526</v>
      </c>
      <c r="I33" s="29" t="s">
        <v>527</v>
      </c>
      <c r="J33" s="30" t="s">
        <v>528</v>
      </c>
      <c r="K33" s="22"/>
      <c r="L33" s="22"/>
      <c r="M33" s="22"/>
      <c r="N33" s="22"/>
      <c r="O33" s="22"/>
      <c r="P33" s="22"/>
    </row>
    <row r="34" spans="1:16" ht="39" customHeight="1" x14ac:dyDescent="0.15">
      <c r="A34" s="22"/>
      <c r="B34" s="31"/>
      <c r="C34" s="1151" t="s">
        <v>531</v>
      </c>
      <c r="D34" s="1151"/>
      <c r="E34" s="1152"/>
      <c r="F34" s="32">
        <v>1.8</v>
      </c>
      <c r="G34" s="33">
        <v>1.97</v>
      </c>
      <c r="H34" s="33">
        <v>3.04</v>
      </c>
      <c r="I34" s="33">
        <v>2.23</v>
      </c>
      <c r="J34" s="34">
        <v>2.0499999999999998</v>
      </c>
      <c r="K34" s="22"/>
      <c r="L34" s="22"/>
      <c r="M34" s="22"/>
      <c r="N34" s="22"/>
      <c r="O34" s="22"/>
      <c r="P34" s="22"/>
    </row>
    <row r="35" spans="1:16" ht="39" customHeight="1" x14ac:dyDescent="0.15">
      <c r="A35" s="22"/>
      <c r="B35" s="35"/>
      <c r="C35" s="1145" t="s">
        <v>532</v>
      </c>
      <c r="D35" s="1146"/>
      <c r="E35" s="1147"/>
      <c r="F35" s="36">
        <v>0.22</v>
      </c>
      <c r="G35" s="37">
        <v>0.22</v>
      </c>
      <c r="H35" s="37">
        <v>0.12</v>
      </c>
      <c r="I35" s="37">
        <v>0.12</v>
      </c>
      <c r="J35" s="38">
        <v>0.4</v>
      </c>
      <c r="K35" s="22"/>
      <c r="L35" s="22"/>
      <c r="M35" s="22"/>
      <c r="N35" s="22"/>
      <c r="O35" s="22"/>
      <c r="P35" s="22"/>
    </row>
    <row r="36" spans="1:16" ht="39" customHeight="1" x14ac:dyDescent="0.15">
      <c r="A36" s="22"/>
      <c r="B36" s="35"/>
      <c r="C36" s="1145" t="s">
        <v>533</v>
      </c>
      <c r="D36" s="1146"/>
      <c r="E36" s="1147"/>
      <c r="F36" s="36">
        <v>0.28999999999999998</v>
      </c>
      <c r="G36" s="37">
        <v>0.27</v>
      </c>
      <c r="H36" s="37">
        <v>0.18</v>
      </c>
      <c r="I36" s="37">
        <v>0.17</v>
      </c>
      <c r="J36" s="38">
        <v>0.36</v>
      </c>
      <c r="K36" s="22"/>
      <c r="L36" s="22"/>
      <c r="M36" s="22"/>
      <c r="N36" s="22"/>
      <c r="O36" s="22"/>
      <c r="P36" s="22"/>
    </row>
    <row r="37" spans="1:16" ht="39" customHeight="1" x14ac:dyDescent="0.15">
      <c r="A37" s="22"/>
      <c r="B37" s="35"/>
      <c r="C37" s="1145" t="s">
        <v>534</v>
      </c>
      <c r="D37" s="1146"/>
      <c r="E37" s="1147"/>
      <c r="F37" s="36">
        <v>0.08</v>
      </c>
      <c r="G37" s="37">
        <v>0.03</v>
      </c>
      <c r="H37" s="37">
        <v>0.11</v>
      </c>
      <c r="I37" s="37">
        <v>0.17</v>
      </c>
      <c r="J37" s="38">
        <v>0.04</v>
      </c>
      <c r="K37" s="22"/>
      <c r="L37" s="22"/>
      <c r="M37" s="22"/>
      <c r="N37" s="22"/>
      <c r="O37" s="22"/>
      <c r="P37" s="22"/>
    </row>
    <row r="38" spans="1:16" ht="39" customHeight="1" x14ac:dyDescent="0.15">
      <c r="A38" s="22"/>
      <c r="B38" s="35"/>
      <c r="C38" s="1145" t="s">
        <v>535</v>
      </c>
      <c r="D38" s="1146"/>
      <c r="E38" s="1147"/>
      <c r="F38" s="36">
        <v>0.02</v>
      </c>
      <c r="G38" s="37">
        <v>0.02</v>
      </c>
      <c r="H38" s="37">
        <v>0.01</v>
      </c>
      <c r="I38" s="37">
        <v>0.27</v>
      </c>
      <c r="J38" s="38">
        <v>0</v>
      </c>
      <c r="K38" s="22"/>
      <c r="L38" s="22"/>
      <c r="M38" s="22"/>
      <c r="N38" s="22"/>
      <c r="O38" s="22"/>
      <c r="P38" s="22"/>
    </row>
    <row r="39" spans="1:16" ht="39" customHeight="1" x14ac:dyDescent="0.15">
      <c r="A39" s="22"/>
      <c r="B39" s="35"/>
      <c r="C39" s="1145" t="s">
        <v>536</v>
      </c>
      <c r="D39" s="1146"/>
      <c r="E39" s="1147"/>
      <c r="F39" s="36">
        <v>0</v>
      </c>
      <c r="G39" s="37">
        <v>0</v>
      </c>
      <c r="H39" s="37">
        <v>0</v>
      </c>
      <c r="I39" s="37">
        <v>0</v>
      </c>
      <c r="J39" s="38">
        <v>0</v>
      </c>
      <c r="K39" s="22"/>
      <c r="L39" s="22"/>
      <c r="M39" s="22"/>
      <c r="N39" s="22"/>
      <c r="O39" s="22"/>
      <c r="P39" s="22"/>
    </row>
    <row r="40" spans="1:16" ht="39" customHeight="1" x14ac:dyDescent="0.15">
      <c r="A40" s="22"/>
      <c r="B40" s="35"/>
      <c r="C40" s="1145"/>
      <c r="D40" s="1146"/>
      <c r="E40" s="1147"/>
      <c r="F40" s="36"/>
      <c r="G40" s="37"/>
      <c r="H40" s="37"/>
      <c r="I40" s="37"/>
      <c r="J40" s="38"/>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537</v>
      </c>
      <c r="D42" s="1146"/>
      <c r="E42" s="1147"/>
      <c r="F42" s="36" t="s">
        <v>485</v>
      </c>
      <c r="G42" s="37" t="s">
        <v>485</v>
      </c>
      <c r="H42" s="37" t="s">
        <v>485</v>
      </c>
      <c r="I42" s="37" t="s">
        <v>485</v>
      </c>
      <c r="J42" s="38" t="s">
        <v>485</v>
      </c>
      <c r="K42" s="22"/>
      <c r="L42" s="22"/>
      <c r="M42" s="22"/>
      <c r="N42" s="22"/>
      <c r="O42" s="22"/>
      <c r="P42" s="22"/>
    </row>
    <row r="43" spans="1:16" ht="39" customHeight="1" thickBot="1" x14ac:dyDescent="0.2">
      <c r="A43" s="22"/>
      <c r="B43" s="40"/>
      <c r="C43" s="1148" t="s">
        <v>538</v>
      </c>
      <c r="D43" s="1149"/>
      <c r="E43" s="1150"/>
      <c r="F43" s="41" t="s">
        <v>485</v>
      </c>
      <c r="G43" s="42" t="s">
        <v>485</v>
      </c>
      <c r="H43" s="42" t="s">
        <v>485</v>
      </c>
      <c r="I43" s="42" t="s">
        <v>485</v>
      </c>
      <c r="J43" s="43" t="s">
        <v>485</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lM/pbAymfv3Apg5ZJDFsHpDiCBAOoHGqXnAcMfY77RjFjkHq6k97CQPrshsUsZYj+9GjxwSGu8jJL3cGZsRzZQ==" saltValue="JvuwWytPfNkeVdJT2egpR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election activeCell="N59" sqref="N59"/>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x14ac:dyDescent="0.15">
      <c r="A45" s="48"/>
      <c r="B45" s="1153" t="s">
        <v>9</v>
      </c>
      <c r="C45" s="1154"/>
      <c r="D45" s="58"/>
      <c r="E45" s="1159" t="s">
        <v>10</v>
      </c>
      <c r="F45" s="1159"/>
      <c r="G45" s="1159"/>
      <c r="H45" s="1159"/>
      <c r="I45" s="1159"/>
      <c r="J45" s="1160"/>
      <c r="K45" s="59">
        <v>464</v>
      </c>
      <c r="L45" s="60">
        <v>449</v>
      </c>
      <c r="M45" s="60">
        <v>440</v>
      </c>
      <c r="N45" s="60">
        <v>438</v>
      </c>
      <c r="O45" s="61">
        <v>410</v>
      </c>
      <c r="P45" s="48"/>
      <c r="Q45" s="48"/>
      <c r="R45" s="48"/>
      <c r="S45" s="48"/>
      <c r="T45" s="48"/>
      <c r="U45" s="48"/>
    </row>
    <row r="46" spans="1:21" ht="30.75" customHeight="1" x14ac:dyDescent="0.15">
      <c r="A46" s="48"/>
      <c r="B46" s="1155"/>
      <c r="C46" s="1156"/>
      <c r="D46" s="62"/>
      <c r="E46" s="1161" t="s">
        <v>11</v>
      </c>
      <c r="F46" s="1161"/>
      <c r="G46" s="1161"/>
      <c r="H46" s="1161"/>
      <c r="I46" s="1161"/>
      <c r="J46" s="1162"/>
      <c r="K46" s="63" t="s">
        <v>485</v>
      </c>
      <c r="L46" s="64" t="s">
        <v>485</v>
      </c>
      <c r="M46" s="64" t="s">
        <v>485</v>
      </c>
      <c r="N46" s="64" t="s">
        <v>485</v>
      </c>
      <c r="O46" s="65" t="s">
        <v>485</v>
      </c>
      <c r="P46" s="48"/>
      <c r="Q46" s="48"/>
      <c r="R46" s="48"/>
      <c r="S46" s="48"/>
      <c r="T46" s="48"/>
      <c r="U46" s="48"/>
    </row>
    <row r="47" spans="1:21" ht="30.75" customHeight="1" x14ac:dyDescent="0.15">
      <c r="A47" s="48"/>
      <c r="B47" s="1155"/>
      <c r="C47" s="1156"/>
      <c r="D47" s="62"/>
      <c r="E47" s="1161" t="s">
        <v>12</v>
      </c>
      <c r="F47" s="1161"/>
      <c r="G47" s="1161"/>
      <c r="H47" s="1161"/>
      <c r="I47" s="1161"/>
      <c r="J47" s="1162"/>
      <c r="K47" s="63" t="s">
        <v>485</v>
      </c>
      <c r="L47" s="64" t="s">
        <v>485</v>
      </c>
      <c r="M47" s="64" t="s">
        <v>485</v>
      </c>
      <c r="N47" s="64" t="s">
        <v>485</v>
      </c>
      <c r="O47" s="65" t="s">
        <v>485</v>
      </c>
      <c r="P47" s="48"/>
      <c r="Q47" s="48"/>
      <c r="R47" s="48"/>
      <c r="S47" s="48"/>
      <c r="T47" s="48"/>
      <c r="U47" s="48"/>
    </row>
    <row r="48" spans="1:21" ht="30.75" customHeight="1" x14ac:dyDescent="0.15">
      <c r="A48" s="48"/>
      <c r="B48" s="1155"/>
      <c r="C48" s="1156"/>
      <c r="D48" s="62"/>
      <c r="E48" s="1161" t="s">
        <v>13</v>
      </c>
      <c r="F48" s="1161"/>
      <c r="G48" s="1161"/>
      <c r="H48" s="1161"/>
      <c r="I48" s="1161"/>
      <c r="J48" s="1162"/>
      <c r="K48" s="63">
        <v>74</v>
      </c>
      <c r="L48" s="64">
        <v>78</v>
      </c>
      <c r="M48" s="64">
        <v>80</v>
      </c>
      <c r="N48" s="64">
        <v>83</v>
      </c>
      <c r="O48" s="65">
        <v>82</v>
      </c>
      <c r="P48" s="48"/>
      <c r="Q48" s="48"/>
      <c r="R48" s="48"/>
      <c r="S48" s="48"/>
      <c r="T48" s="48"/>
      <c r="U48" s="48"/>
    </row>
    <row r="49" spans="1:21" ht="30.75" customHeight="1" x14ac:dyDescent="0.15">
      <c r="A49" s="48"/>
      <c r="B49" s="1155"/>
      <c r="C49" s="1156"/>
      <c r="D49" s="62"/>
      <c r="E49" s="1161" t="s">
        <v>14</v>
      </c>
      <c r="F49" s="1161"/>
      <c r="G49" s="1161"/>
      <c r="H49" s="1161"/>
      <c r="I49" s="1161"/>
      <c r="J49" s="1162"/>
      <c r="K49" s="63">
        <v>6</v>
      </c>
      <c r="L49" s="64">
        <v>6</v>
      </c>
      <c r="M49" s="64">
        <v>6</v>
      </c>
      <c r="N49" s="64">
        <v>6</v>
      </c>
      <c r="O49" s="65">
        <v>2</v>
      </c>
      <c r="P49" s="48"/>
      <c r="Q49" s="48"/>
      <c r="R49" s="48"/>
      <c r="S49" s="48"/>
      <c r="T49" s="48"/>
      <c r="U49" s="48"/>
    </row>
    <row r="50" spans="1:21" ht="30.75" customHeight="1" x14ac:dyDescent="0.15">
      <c r="A50" s="48"/>
      <c r="B50" s="1155"/>
      <c r="C50" s="1156"/>
      <c r="D50" s="62"/>
      <c r="E50" s="1161" t="s">
        <v>15</v>
      </c>
      <c r="F50" s="1161"/>
      <c r="G50" s="1161"/>
      <c r="H50" s="1161"/>
      <c r="I50" s="1161"/>
      <c r="J50" s="1162"/>
      <c r="K50" s="63">
        <v>0</v>
      </c>
      <c r="L50" s="64">
        <v>0</v>
      </c>
      <c r="M50" s="64">
        <v>0</v>
      </c>
      <c r="N50" s="64">
        <v>0</v>
      </c>
      <c r="O50" s="65">
        <v>0</v>
      </c>
      <c r="P50" s="48"/>
      <c r="Q50" s="48"/>
      <c r="R50" s="48"/>
      <c r="S50" s="48"/>
      <c r="T50" s="48"/>
      <c r="U50" s="48"/>
    </row>
    <row r="51" spans="1:21" ht="30.75" customHeight="1" x14ac:dyDescent="0.15">
      <c r="A51" s="48"/>
      <c r="B51" s="1157"/>
      <c r="C51" s="1158"/>
      <c r="D51" s="66"/>
      <c r="E51" s="1161" t="s">
        <v>16</v>
      </c>
      <c r="F51" s="1161"/>
      <c r="G51" s="1161"/>
      <c r="H51" s="1161"/>
      <c r="I51" s="1161"/>
      <c r="J51" s="1162"/>
      <c r="K51" s="63">
        <v>0</v>
      </c>
      <c r="L51" s="64">
        <v>0</v>
      </c>
      <c r="M51" s="64">
        <v>0</v>
      </c>
      <c r="N51" s="64">
        <v>0</v>
      </c>
      <c r="O51" s="65">
        <v>0</v>
      </c>
      <c r="P51" s="48"/>
      <c r="Q51" s="48"/>
      <c r="R51" s="48"/>
      <c r="S51" s="48"/>
      <c r="T51" s="48"/>
      <c r="U51" s="48"/>
    </row>
    <row r="52" spans="1:21" ht="30.75" customHeight="1" x14ac:dyDescent="0.15">
      <c r="A52" s="48"/>
      <c r="B52" s="1163" t="s">
        <v>17</v>
      </c>
      <c r="C52" s="1164"/>
      <c r="D52" s="66"/>
      <c r="E52" s="1161" t="s">
        <v>18</v>
      </c>
      <c r="F52" s="1161"/>
      <c r="G52" s="1161"/>
      <c r="H52" s="1161"/>
      <c r="I52" s="1161"/>
      <c r="J52" s="1162"/>
      <c r="K52" s="63">
        <v>389</v>
      </c>
      <c r="L52" s="64">
        <v>386</v>
      </c>
      <c r="M52" s="64">
        <v>388</v>
      </c>
      <c r="N52" s="64">
        <v>380</v>
      </c>
      <c r="O52" s="65">
        <v>351</v>
      </c>
      <c r="P52" s="48"/>
      <c r="Q52" s="48"/>
      <c r="R52" s="48"/>
      <c r="S52" s="48"/>
      <c r="T52" s="48"/>
      <c r="U52" s="48"/>
    </row>
    <row r="53" spans="1:21" ht="30.75" customHeight="1" thickBot="1" x14ac:dyDescent="0.2">
      <c r="A53" s="48"/>
      <c r="B53" s="1165" t="s">
        <v>19</v>
      </c>
      <c r="C53" s="1166"/>
      <c r="D53" s="67"/>
      <c r="E53" s="1167" t="s">
        <v>20</v>
      </c>
      <c r="F53" s="1167"/>
      <c r="G53" s="1167"/>
      <c r="H53" s="1167"/>
      <c r="I53" s="1167"/>
      <c r="J53" s="1168"/>
      <c r="K53" s="68">
        <v>155</v>
      </c>
      <c r="L53" s="69">
        <v>147</v>
      </c>
      <c r="M53" s="69">
        <v>138</v>
      </c>
      <c r="N53" s="69">
        <v>147</v>
      </c>
      <c r="O53" s="70">
        <v>143</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539</v>
      </c>
      <c r="L57" s="81" t="s">
        <v>540</v>
      </c>
      <c r="M57" s="81" t="s">
        <v>541</v>
      </c>
      <c r="N57" s="81" t="s">
        <v>542</v>
      </c>
      <c r="O57" s="82" t="s">
        <v>543</v>
      </c>
      <c r="P57" s="48"/>
      <c r="Q57" s="48"/>
      <c r="R57" s="48"/>
      <c r="S57" s="48"/>
      <c r="T57" s="48"/>
      <c r="U57" s="48"/>
    </row>
    <row r="58" spans="1:21" ht="31.5" customHeight="1" x14ac:dyDescent="0.15">
      <c r="B58" s="1169" t="s">
        <v>24</v>
      </c>
      <c r="C58" s="1170"/>
      <c r="D58" s="1175" t="s">
        <v>25</v>
      </c>
      <c r="E58" s="1176"/>
      <c r="F58" s="1176"/>
      <c r="G58" s="1176"/>
      <c r="H58" s="1176"/>
      <c r="I58" s="1176"/>
      <c r="J58" s="1177"/>
      <c r="K58" s="83"/>
      <c r="L58" s="84"/>
      <c r="M58" s="84"/>
      <c r="N58" s="84"/>
      <c r="O58" s="85"/>
    </row>
    <row r="59" spans="1:21" ht="31.5" customHeight="1" x14ac:dyDescent="0.15">
      <c r="B59" s="1171"/>
      <c r="C59" s="1172"/>
      <c r="D59" s="1178" t="s">
        <v>26</v>
      </c>
      <c r="E59" s="1179"/>
      <c r="F59" s="1179"/>
      <c r="G59" s="1179"/>
      <c r="H59" s="1179"/>
      <c r="I59" s="1179"/>
      <c r="J59" s="1180"/>
      <c r="K59" s="86"/>
      <c r="L59" s="87"/>
      <c r="M59" s="87"/>
      <c r="N59" s="87"/>
      <c r="O59" s="88"/>
    </row>
    <row r="60" spans="1:21" ht="31.5" customHeight="1" thickBot="1" x14ac:dyDescent="0.2">
      <c r="B60" s="1173"/>
      <c r="C60" s="1174"/>
      <c r="D60" s="1181" t="s">
        <v>27</v>
      </c>
      <c r="E60" s="1182"/>
      <c r="F60" s="1182"/>
      <c r="G60" s="1182"/>
      <c r="H60" s="1182"/>
      <c r="I60" s="1182"/>
      <c r="J60" s="1183"/>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O7asB1mZME2+ERLJQw99o5rY3Hs7yEQjjI6N9YUIK6k4oHQLxfOb6x68McnbWxj3ZFFv4omJ33QZIsJnjKJ+XQ==" saltValue="vTTzEunO5LDq3kiDp/qJ8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election activeCell="M52" sqref="M52"/>
    </sheetView>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524</v>
      </c>
      <c r="J40" s="103" t="s">
        <v>525</v>
      </c>
      <c r="K40" s="103" t="s">
        <v>526</v>
      </c>
      <c r="L40" s="103" t="s">
        <v>527</v>
      </c>
      <c r="M40" s="104" t="s">
        <v>528</v>
      </c>
    </row>
    <row r="41" spans="2:13" ht="27.75" customHeight="1" x14ac:dyDescent="0.15">
      <c r="B41" s="1184" t="s">
        <v>30</v>
      </c>
      <c r="C41" s="1185"/>
      <c r="D41" s="105"/>
      <c r="E41" s="1190" t="s">
        <v>31</v>
      </c>
      <c r="F41" s="1190"/>
      <c r="G41" s="1190"/>
      <c r="H41" s="1191"/>
      <c r="I41" s="355">
        <v>3567</v>
      </c>
      <c r="J41" s="356">
        <v>3325</v>
      </c>
      <c r="K41" s="356">
        <v>3124</v>
      </c>
      <c r="L41" s="356">
        <v>2850</v>
      </c>
      <c r="M41" s="357">
        <v>2703</v>
      </c>
    </row>
    <row r="42" spans="2:13" ht="27.75" customHeight="1" x14ac:dyDescent="0.15">
      <c r="B42" s="1186"/>
      <c r="C42" s="1187"/>
      <c r="D42" s="106"/>
      <c r="E42" s="1192" t="s">
        <v>32</v>
      </c>
      <c r="F42" s="1192"/>
      <c r="G42" s="1192"/>
      <c r="H42" s="1193"/>
      <c r="I42" s="358" t="s">
        <v>485</v>
      </c>
      <c r="J42" s="359" t="s">
        <v>485</v>
      </c>
      <c r="K42" s="359" t="s">
        <v>485</v>
      </c>
      <c r="L42" s="359" t="s">
        <v>485</v>
      </c>
      <c r="M42" s="360" t="s">
        <v>485</v>
      </c>
    </row>
    <row r="43" spans="2:13" ht="27.75" customHeight="1" x14ac:dyDescent="0.15">
      <c r="B43" s="1186"/>
      <c r="C43" s="1187"/>
      <c r="D43" s="106"/>
      <c r="E43" s="1192" t="s">
        <v>33</v>
      </c>
      <c r="F43" s="1192"/>
      <c r="G43" s="1192"/>
      <c r="H43" s="1193"/>
      <c r="I43" s="358">
        <v>962</v>
      </c>
      <c r="J43" s="359">
        <v>1003</v>
      </c>
      <c r="K43" s="359">
        <v>1048</v>
      </c>
      <c r="L43" s="359">
        <v>1018</v>
      </c>
      <c r="M43" s="360">
        <v>943</v>
      </c>
    </row>
    <row r="44" spans="2:13" ht="27.75" customHeight="1" x14ac:dyDescent="0.15">
      <c r="B44" s="1186"/>
      <c r="C44" s="1187"/>
      <c r="D44" s="106"/>
      <c r="E44" s="1192" t="s">
        <v>34</v>
      </c>
      <c r="F44" s="1192"/>
      <c r="G44" s="1192"/>
      <c r="H44" s="1193"/>
      <c r="I44" s="358">
        <v>22</v>
      </c>
      <c r="J44" s="359">
        <v>23</v>
      </c>
      <c r="K44" s="359">
        <v>10</v>
      </c>
      <c r="L44" s="359">
        <v>46</v>
      </c>
      <c r="M44" s="360">
        <v>44</v>
      </c>
    </row>
    <row r="45" spans="2:13" ht="27.75" customHeight="1" x14ac:dyDescent="0.15">
      <c r="B45" s="1186"/>
      <c r="C45" s="1187"/>
      <c r="D45" s="106"/>
      <c r="E45" s="1192" t="s">
        <v>35</v>
      </c>
      <c r="F45" s="1192"/>
      <c r="G45" s="1192"/>
      <c r="H45" s="1193"/>
      <c r="I45" s="358">
        <v>668</v>
      </c>
      <c r="J45" s="359">
        <v>638</v>
      </c>
      <c r="K45" s="359">
        <v>670</v>
      </c>
      <c r="L45" s="359">
        <v>609</v>
      </c>
      <c r="M45" s="360">
        <v>635</v>
      </c>
    </row>
    <row r="46" spans="2:13" ht="27.75" customHeight="1" x14ac:dyDescent="0.15">
      <c r="B46" s="1186"/>
      <c r="C46" s="1187"/>
      <c r="D46" s="107"/>
      <c r="E46" s="1192" t="s">
        <v>36</v>
      </c>
      <c r="F46" s="1192"/>
      <c r="G46" s="1192"/>
      <c r="H46" s="1193"/>
      <c r="I46" s="358" t="s">
        <v>485</v>
      </c>
      <c r="J46" s="359" t="s">
        <v>485</v>
      </c>
      <c r="K46" s="359" t="s">
        <v>485</v>
      </c>
      <c r="L46" s="359" t="s">
        <v>485</v>
      </c>
      <c r="M46" s="360" t="s">
        <v>485</v>
      </c>
    </row>
    <row r="47" spans="2:13" ht="27.75" customHeight="1" x14ac:dyDescent="0.15">
      <c r="B47" s="1186"/>
      <c r="C47" s="1187"/>
      <c r="D47" s="108"/>
      <c r="E47" s="1194" t="s">
        <v>37</v>
      </c>
      <c r="F47" s="1195"/>
      <c r="G47" s="1195"/>
      <c r="H47" s="1196"/>
      <c r="I47" s="358" t="s">
        <v>485</v>
      </c>
      <c r="J47" s="359" t="s">
        <v>485</v>
      </c>
      <c r="K47" s="359" t="s">
        <v>485</v>
      </c>
      <c r="L47" s="359" t="s">
        <v>485</v>
      </c>
      <c r="M47" s="360" t="s">
        <v>485</v>
      </c>
    </row>
    <row r="48" spans="2:13" ht="27.75" customHeight="1" x14ac:dyDescent="0.15">
      <c r="B48" s="1186"/>
      <c r="C48" s="1187"/>
      <c r="D48" s="106"/>
      <c r="E48" s="1192" t="s">
        <v>38</v>
      </c>
      <c r="F48" s="1192"/>
      <c r="G48" s="1192"/>
      <c r="H48" s="1193"/>
      <c r="I48" s="358" t="s">
        <v>485</v>
      </c>
      <c r="J48" s="359" t="s">
        <v>485</v>
      </c>
      <c r="K48" s="359" t="s">
        <v>485</v>
      </c>
      <c r="L48" s="359" t="s">
        <v>485</v>
      </c>
      <c r="M48" s="360" t="s">
        <v>485</v>
      </c>
    </row>
    <row r="49" spans="2:13" ht="27.75" customHeight="1" x14ac:dyDescent="0.15">
      <c r="B49" s="1188"/>
      <c r="C49" s="1189"/>
      <c r="D49" s="106"/>
      <c r="E49" s="1192" t="s">
        <v>39</v>
      </c>
      <c r="F49" s="1192"/>
      <c r="G49" s="1192"/>
      <c r="H49" s="1193"/>
      <c r="I49" s="358" t="s">
        <v>485</v>
      </c>
      <c r="J49" s="359" t="s">
        <v>485</v>
      </c>
      <c r="K49" s="359" t="s">
        <v>485</v>
      </c>
      <c r="L49" s="359" t="s">
        <v>485</v>
      </c>
      <c r="M49" s="360" t="s">
        <v>485</v>
      </c>
    </row>
    <row r="50" spans="2:13" ht="27.75" customHeight="1" x14ac:dyDescent="0.15">
      <c r="B50" s="1197" t="s">
        <v>40</v>
      </c>
      <c r="C50" s="1198"/>
      <c r="D50" s="109"/>
      <c r="E50" s="1192" t="s">
        <v>41</v>
      </c>
      <c r="F50" s="1192"/>
      <c r="G50" s="1192"/>
      <c r="H50" s="1193"/>
      <c r="I50" s="358">
        <v>619</v>
      </c>
      <c r="J50" s="359">
        <v>611</v>
      </c>
      <c r="K50" s="359">
        <v>700</v>
      </c>
      <c r="L50" s="359">
        <v>725</v>
      </c>
      <c r="M50" s="360">
        <v>716</v>
      </c>
    </row>
    <row r="51" spans="2:13" ht="27.75" customHeight="1" x14ac:dyDescent="0.15">
      <c r="B51" s="1186"/>
      <c r="C51" s="1187"/>
      <c r="D51" s="106"/>
      <c r="E51" s="1192" t="s">
        <v>42</v>
      </c>
      <c r="F51" s="1192"/>
      <c r="G51" s="1192"/>
      <c r="H51" s="1193"/>
      <c r="I51" s="358">
        <v>372</v>
      </c>
      <c r="J51" s="359">
        <v>306</v>
      </c>
      <c r="K51" s="359">
        <v>273</v>
      </c>
      <c r="L51" s="359">
        <v>237</v>
      </c>
      <c r="M51" s="360">
        <v>222</v>
      </c>
    </row>
    <row r="52" spans="2:13" ht="27.75" customHeight="1" x14ac:dyDescent="0.15">
      <c r="B52" s="1188"/>
      <c r="C52" s="1189"/>
      <c r="D52" s="106"/>
      <c r="E52" s="1192" t="s">
        <v>43</v>
      </c>
      <c r="F52" s="1192"/>
      <c r="G52" s="1192"/>
      <c r="H52" s="1193"/>
      <c r="I52" s="358">
        <v>3018</v>
      </c>
      <c r="J52" s="359">
        <v>2869</v>
      </c>
      <c r="K52" s="359">
        <v>2774</v>
      </c>
      <c r="L52" s="359">
        <v>2589</v>
      </c>
      <c r="M52" s="360">
        <v>2397</v>
      </c>
    </row>
    <row r="53" spans="2:13" ht="27.75" customHeight="1" thickBot="1" x14ac:dyDescent="0.2">
      <c r="B53" s="1199" t="s">
        <v>19</v>
      </c>
      <c r="C53" s="1200"/>
      <c r="D53" s="110"/>
      <c r="E53" s="1201" t="s">
        <v>44</v>
      </c>
      <c r="F53" s="1201"/>
      <c r="G53" s="1201"/>
      <c r="H53" s="1202"/>
      <c r="I53" s="361">
        <v>1211</v>
      </c>
      <c r="J53" s="362">
        <v>1204</v>
      </c>
      <c r="K53" s="362">
        <v>1106</v>
      </c>
      <c r="L53" s="362">
        <v>971</v>
      </c>
      <c r="M53" s="363">
        <v>991</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4bqz+uT4i6RIBi2jr4ALn9ViKazib2tldkM0+VDEAr8oc/xtIb4vIH0+8FberhblqQ4Q/exfJfjNnMbdf8q3tg==" saltValue="lAMs6VeJK6adMs/6foALE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C61" sqref="C61:E61"/>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526</v>
      </c>
      <c r="G54" s="119" t="s">
        <v>527</v>
      </c>
      <c r="H54" s="120" t="s">
        <v>528</v>
      </c>
    </row>
    <row r="55" spans="2:8" ht="52.5" customHeight="1" x14ac:dyDescent="0.15">
      <c r="B55" s="121"/>
      <c r="C55" s="1211" t="s">
        <v>46</v>
      </c>
      <c r="D55" s="1211"/>
      <c r="E55" s="1212"/>
      <c r="F55" s="122">
        <v>406</v>
      </c>
      <c r="G55" s="122">
        <v>440</v>
      </c>
      <c r="H55" s="123">
        <v>421</v>
      </c>
    </row>
    <row r="56" spans="2:8" ht="52.5" customHeight="1" x14ac:dyDescent="0.15">
      <c r="B56" s="124"/>
      <c r="C56" s="1213" t="s">
        <v>47</v>
      </c>
      <c r="D56" s="1213"/>
      <c r="E56" s="1214"/>
      <c r="F56" s="125">
        <v>23</v>
      </c>
      <c r="G56" s="125">
        <v>23</v>
      </c>
      <c r="H56" s="126">
        <v>30</v>
      </c>
    </row>
    <row r="57" spans="2:8" ht="53.25" customHeight="1" x14ac:dyDescent="0.15">
      <c r="B57" s="124"/>
      <c r="C57" s="1215" t="s">
        <v>48</v>
      </c>
      <c r="D57" s="1215"/>
      <c r="E57" s="1216"/>
      <c r="F57" s="127">
        <v>237</v>
      </c>
      <c r="G57" s="127">
        <v>228</v>
      </c>
      <c r="H57" s="128">
        <v>237</v>
      </c>
    </row>
    <row r="58" spans="2:8" ht="45.75" customHeight="1" x14ac:dyDescent="0.15">
      <c r="B58" s="129"/>
      <c r="C58" s="1203" t="s">
        <v>559</v>
      </c>
      <c r="D58" s="1204"/>
      <c r="E58" s="1205"/>
      <c r="F58" s="130">
        <v>83</v>
      </c>
      <c r="G58" s="130">
        <v>94</v>
      </c>
      <c r="H58" s="131">
        <v>105</v>
      </c>
    </row>
    <row r="59" spans="2:8" ht="45.75" customHeight="1" x14ac:dyDescent="0.15">
      <c r="B59" s="129"/>
      <c r="C59" s="1203" t="s">
        <v>558</v>
      </c>
      <c r="D59" s="1204"/>
      <c r="E59" s="1205"/>
      <c r="F59" s="130">
        <v>51</v>
      </c>
      <c r="G59" s="130">
        <v>51</v>
      </c>
      <c r="H59" s="131">
        <v>51</v>
      </c>
    </row>
    <row r="60" spans="2:8" ht="45.75" customHeight="1" x14ac:dyDescent="0.15">
      <c r="B60" s="129"/>
      <c r="C60" s="1203" t="s">
        <v>557</v>
      </c>
      <c r="D60" s="1204"/>
      <c r="E60" s="1205"/>
      <c r="F60" s="130">
        <v>22</v>
      </c>
      <c r="G60" s="130">
        <v>22</v>
      </c>
      <c r="H60" s="131">
        <v>21</v>
      </c>
    </row>
    <row r="61" spans="2:8" ht="45.75" customHeight="1" x14ac:dyDescent="0.15">
      <c r="B61" s="129"/>
      <c r="C61" s="1203" t="s">
        <v>556</v>
      </c>
      <c r="D61" s="1204"/>
      <c r="E61" s="1205"/>
      <c r="F61" s="130">
        <v>14</v>
      </c>
      <c r="G61" s="130">
        <v>13</v>
      </c>
      <c r="H61" s="131">
        <v>17</v>
      </c>
    </row>
    <row r="62" spans="2:8" ht="45.75" customHeight="1" thickBot="1" x14ac:dyDescent="0.2">
      <c r="B62" s="132"/>
      <c r="C62" s="1206" t="s">
        <v>555</v>
      </c>
      <c r="D62" s="1207"/>
      <c r="E62" s="1208"/>
      <c r="F62" s="133">
        <v>12</v>
      </c>
      <c r="G62" s="133">
        <v>12</v>
      </c>
      <c r="H62" s="134">
        <v>12</v>
      </c>
    </row>
    <row r="63" spans="2:8" ht="52.5" customHeight="1" thickBot="1" x14ac:dyDescent="0.2">
      <c r="B63" s="135"/>
      <c r="C63" s="1209" t="s">
        <v>49</v>
      </c>
      <c r="D63" s="1209"/>
      <c r="E63" s="1210"/>
      <c r="F63" s="136">
        <v>666</v>
      </c>
      <c r="G63" s="136">
        <v>691</v>
      </c>
      <c r="H63" s="137">
        <v>688</v>
      </c>
    </row>
    <row r="64" spans="2:8" x14ac:dyDescent="0.15"/>
  </sheetData>
  <sheetProtection algorithmName="SHA-512" hashValue="BhQ4nJt6R0hyI6jFJsOm4JgLbfWEgLEsPWqiIrH3tITqgjY4xghD5371nRE0JJVU8YJgKRmhhJgHtb/XXDbWcA==" saltValue="k3XvAyWVv4LPK27/6LQxS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523</v>
      </c>
      <c r="G2" s="151"/>
      <c r="H2" s="152"/>
    </row>
    <row r="3" spans="1:8" x14ac:dyDescent="0.15">
      <c r="A3" s="148" t="s">
        <v>516</v>
      </c>
      <c r="B3" s="153"/>
      <c r="C3" s="154"/>
      <c r="D3" s="155">
        <v>111755</v>
      </c>
      <c r="E3" s="156"/>
      <c r="F3" s="157">
        <v>268375</v>
      </c>
      <c r="G3" s="158"/>
      <c r="H3" s="159"/>
    </row>
    <row r="4" spans="1:8" x14ac:dyDescent="0.15">
      <c r="A4" s="160"/>
      <c r="B4" s="161"/>
      <c r="C4" s="162"/>
      <c r="D4" s="163">
        <v>45117</v>
      </c>
      <c r="E4" s="164"/>
      <c r="F4" s="165">
        <v>119602</v>
      </c>
      <c r="G4" s="166"/>
      <c r="H4" s="167"/>
    </row>
    <row r="5" spans="1:8" x14ac:dyDescent="0.15">
      <c r="A5" s="148" t="s">
        <v>518</v>
      </c>
      <c r="B5" s="153"/>
      <c r="C5" s="154"/>
      <c r="D5" s="155">
        <v>87491</v>
      </c>
      <c r="E5" s="156"/>
      <c r="F5" s="157">
        <v>301035</v>
      </c>
      <c r="G5" s="158"/>
      <c r="H5" s="159"/>
    </row>
    <row r="6" spans="1:8" x14ac:dyDescent="0.15">
      <c r="A6" s="160"/>
      <c r="B6" s="161"/>
      <c r="C6" s="162"/>
      <c r="D6" s="163">
        <v>49257</v>
      </c>
      <c r="E6" s="164"/>
      <c r="F6" s="165">
        <v>154376</v>
      </c>
      <c r="G6" s="166"/>
      <c r="H6" s="167"/>
    </row>
    <row r="7" spans="1:8" x14ac:dyDescent="0.15">
      <c r="A7" s="148" t="s">
        <v>519</v>
      </c>
      <c r="B7" s="153"/>
      <c r="C7" s="154"/>
      <c r="D7" s="155">
        <v>51140</v>
      </c>
      <c r="E7" s="156"/>
      <c r="F7" s="157">
        <v>277467</v>
      </c>
      <c r="G7" s="158"/>
      <c r="H7" s="159"/>
    </row>
    <row r="8" spans="1:8" x14ac:dyDescent="0.15">
      <c r="A8" s="160"/>
      <c r="B8" s="161"/>
      <c r="C8" s="162"/>
      <c r="D8" s="163">
        <v>47741</v>
      </c>
      <c r="E8" s="164"/>
      <c r="F8" s="165">
        <v>128378</v>
      </c>
      <c r="G8" s="166"/>
      <c r="H8" s="167"/>
    </row>
    <row r="9" spans="1:8" x14ac:dyDescent="0.15">
      <c r="A9" s="148" t="s">
        <v>520</v>
      </c>
      <c r="B9" s="153"/>
      <c r="C9" s="154"/>
      <c r="D9" s="155">
        <v>66051</v>
      </c>
      <c r="E9" s="156"/>
      <c r="F9" s="157">
        <v>282256</v>
      </c>
      <c r="G9" s="158"/>
      <c r="H9" s="159"/>
    </row>
    <row r="10" spans="1:8" x14ac:dyDescent="0.15">
      <c r="A10" s="160"/>
      <c r="B10" s="161"/>
      <c r="C10" s="162"/>
      <c r="D10" s="163">
        <v>51117</v>
      </c>
      <c r="E10" s="164"/>
      <c r="F10" s="165">
        <v>145453</v>
      </c>
      <c r="G10" s="166"/>
      <c r="H10" s="167"/>
    </row>
    <row r="11" spans="1:8" x14ac:dyDescent="0.15">
      <c r="A11" s="148" t="s">
        <v>521</v>
      </c>
      <c r="B11" s="153"/>
      <c r="C11" s="154"/>
      <c r="D11" s="155">
        <v>113415</v>
      </c>
      <c r="E11" s="156"/>
      <c r="F11" s="157">
        <v>295341</v>
      </c>
      <c r="G11" s="158"/>
      <c r="H11" s="159"/>
    </row>
    <row r="12" spans="1:8" x14ac:dyDescent="0.15">
      <c r="A12" s="160"/>
      <c r="B12" s="161"/>
      <c r="C12" s="168"/>
      <c r="D12" s="163">
        <v>93602</v>
      </c>
      <c r="E12" s="164"/>
      <c r="F12" s="165">
        <v>137402</v>
      </c>
      <c r="G12" s="166"/>
      <c r="H12" s="167"/>
    </row>
    <row r="13" spans="1:8" x14ac:dyDescent="0.15">
      <c r="A13" s="148"/>
      <c r="B13" s="153"/>
      <c r="C13" s="169"/>
      <c r="D13" s="170">
        <v>85970</v>
      </c>
      <c r="E13" s="171"/>
      <c r="F13" s="172">
        <v>284895</v>
      </c>
      <c r="G13" s="173"/>
      <c r="H13" s="159"/>
    </row>
    <row r="14" spans="1:8" x14ac:dyDescent="0.15">
      <c r="A14" s="160"/>
      <c r="B14" s="161"/>
      <c r="C14" s="162"/>
      <c r="D14" s="163">
        <v>57367</v>
      </c>
      <c r="E14" s="164"/>
      <c r="F14" s="165">
        <v>137042</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1.81</v>
      </c>
      <c r="C19" s="174">
        <f>ROUND(VALUE(SUBSTITUTE(実質収支比率等に係る経年分析!G$48,"▲","-")),2)</f>
        <v>1.98</v>
      </c>
      <c r="D19" s="174">
        <f>ROUND(VALUE(SUBSTITUTE(実質収支比率等に係る経年分析!H$48,"▲","-")),2)</f>
        <v>3.04</v>
      </c>
      <c r="E19" s="174">
        <f>ROUND(VALUE(SUBSTITUTE(実質収支比率等に係る経年分析!I$48,"▲","-")),2)</f>
        <v>2.23</v>
      </c>
      <c r="F19" s="174">
        <f>ROUND(VALUE(SUBSTITUTE(実質収支比率等に係る経年分析!J$48,"▲","-")),2)</f>
        <v>2.06</v>
      </c>
    </row>
    <row r="20" spans="1:11" x14ac:dyDescent="0.15">
      <c r="A20" s="174" t="s">
        <v>53</v>
      </c>
      <c r="B20" s="174">
        <f>ROUND(VALUE(SUBSTITUTE(実質収支比率等に係る経年分析!F$47,"▲","-")),2)</f>
        <v>17.899999999999999</v>
      </c>
      <c r="C20" s="174">
        <f>ROUND(VALUE(SUBSTITUTE(実質収支比率等に係る経年分析!G$47,"▲","-")),2)</f>
        <v>17.190000000000001</v>
      </c>
      <c r="D20" s="174">
        <f>ROUND(VALUE(SUBSTITUTE(実質収支比率等に係る経年分析!H$47,"▲","-")),2)</f>
        <v>20.440000000000001</v>
      </c>
      <c r="E20" s="174">
        <f>ROUND(VALUE(SUBSTITUTE(実質収支比率等に係る経年分析!I$47,"▲","-")),2)</f>
        <v>22.59</v>
      </c>
      <c r="F20" s="174">
        <f>ROUND(VALUE(SUBSTITUTE(実質収支比率等に係る経年分析!J$47,"▲","-")),2)</f>
        <v>21.71</v>
      </c>
    </row>
    <row r="21" spans="1:11" x14ac:dyDescent="0.15">
      <c r="A21" s="174" t="s">
        <v>54</v>
      </c>
      <c r="B21" s="174">
        <f>IF(ISNUMBER(VALUE(SUBSTITUTE(実質収支比率等に係る経年分析!F$49,"▲","-"))),ROUND(VALUE(SUBSTITUTE(実質収支比率等に係る経年分析!F$49,"▲","-")),2),NA())</f>
        <v>-6.85</v>
      </c>
      <c r="C21" s="174">
        <f>IF(ISNUMBER(VALUE(SUBSTITUTE(実質収支比率等に係る経年分析!G$49,"▲","-"))),ROUND(VALUE(SUBSTITUTE(実質収支比率等に係る経年分析!G$49,"▲","-")),2),NA())</f>
        <v>0.28000000000000003</v>
      </c>
      <c r="D21" s="174">
        <f>IF(ISNUMBER(VALUE(SUBSTITUTE(実質収支比率等に係る経年分析!H$49,"▲","-"))),ROUND(VALUE(SUBSTITUTE(実質収支比率等に係る経年分析!H$49,"▲","-")),2),NA())</f>
        <v>5.48</v>
      </c>
      <c r="E21" s="174">
        <f>IF(ISNUMBER(VALUE(SUBSTITUTE(実質収支比率等に係る経年分析!I$49,"▲","-"))),ROUND(VALUE(SUBSTITUTE(実質収支比率等に係る経年分析!I$49,"▲","-")),2),NA())</f>
        <v>0.86</v>
      </c>
      <c r="F21" s="174">
        <f>IF(ISNUMBER(VALUE(SUBSTITUTE(実質収支比率等に係る経年分析!J$49,"▲","-"))),ROUND(VALUE(SUBSTITUTE(実質収支比率等に係る経年分析!J$49,"▲","-")),2),NA())</f>
        <v>-1.1599999999999999</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str">
        <f>IF(連結実質赤字比率に係る赤字・黒字の構成分析!C$39="",NA(),連結実質赤字比率に係る赤字・黒字の構成分析!C$39)</f>
        <v>介護サービス事業特別会計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x14ac:dyDescent="0.15">
      <c r="A32" s="175" t="str">
        <f>IF(連結実質赤字比率に係る赤字・黒字の構成分析!C$38="",NA(),連結実質赤字比率に係る赤字・黒字の構成分析!C$38)</f>
        <v>後期高齢者医療特別会計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0.02</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0.02</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0.27</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v>
      </c>
    </row>
    <row r="33" spans="1:16" x14ac:dyDescent="0.15">
      <c r="A33" s="175" t="str">
        <f>IF(連結実質赤字比率に係る赤字・黒字の構成分析!C$37="",NA(),連結実質赤字比率に係る赤字・黒字の構成分析!C$37)</f>
        <v>国民健康保険特別会計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0.08</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0.03</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0.11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0.17</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0.04</v>
      </c>
    </row>
    <row r="34" spans="1:16" x14ac:dyDescent="0.15">
      <c r="A34" s="175" t="str">
        <f>IF(連結実質赤字比率に係る赤字・黒字の構成分析!C$36="",NA(),連結実質赤字比率に係る赤字・黒字の構成分析!C$36)</f>
        <v>簡易水道事業特別会計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0.28999999999999998</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0.27</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0.18</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0.17</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0.36</v>
      </c>
    </row>
    <row r="35" spans="1:16" x14ac:dyDescent="0.15">
      <c r="A35" s="175" t="str">
        <f>IF(連結実質赤字比率に係る赤字・黒字の構成分析!C$35="",NA(),連結実質赤字比率に係る赤字・黒字の構成分析!C$35)</f>
        <v>公共下水道事業特別会計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0.22</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0.22</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0.12</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0.12</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0.4</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1.8</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1.97</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3.04</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2.23</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2.0499999999999998</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389</v>
      </c>
      <c r="E42" s="176"/>
      <c r="F42" s="176"/>
      <c r="G42" s="176">
        <f>'実質公債費比率（分子）の構造'!L$52</f>
        <v>386</v>
      </c>
      <c r="H42" s="176"/>
      <c r="I42" s="176"/>
      <c r="J42" s="176">
        <f>'実質公債費比率（分子）の構造'!M$52</f>
        <v>388</v>
      </c>
      <c r="K42" s="176"/>
      <c r="L42" s="176"/>
      <c r="M42" s="176">
        <f>'実質公債費比率（分子）の構造'!N$52</f>
        <v>380</v>
      </c>
      <c r="N42" s="176"/>
      <c r="O42" s="176"/>
      <c r="P42" s="176">
        <f>'実質公債費比率（分子）の構造'!O$52</f>
        <v>351</v>
      </c>
    </row>
    <row r="43" spans="1:16" x14ac:dyDescent="0.15">
      <c r="A43" s="176" t="s">
        <v>16</v>
      </c>
      <c r="B43" s="176">
        <f>'実質公債費比率（分子）の構造'!K$51</f>
        <v>0</v>
      </c>
      <c r="C43" s="176"/>
      <c r="D43" s="176"/>
      <c r="E43" s="176">
        <f>'実質公債費比率（分子）の構造'!L$51</f>
        <v>0</v>
      </c>
      <c r="F43" s="176"/>
      <c r="G43" s="176"/>
      <c r="H43" s="176">
        <f>'実質公債費比率（分子）の構造'!M$51</f>
        <v>0</v>
      </c>
      <c r="I43" s="176"/>
      <c r="J43" s="176"/>
      <c r="K43" s="176">
        <f>'実質公債費比率（分子）の構造'!N$51</f>
        <v>0</v>
      </c>
      <c r="L43" s="176"/>
      <c r="M43" s="176"/>
      <c r="N43" s="176">
        <f>'実質公債費比率（分子）の構造'!O$51</f>
        <v>0</v>
      </c>
      <c r="O43" s="176"/>
      <c r="P43" s="176"/>
    </row>
    <row r="44" spans="1:16" x14ac:dyDescent="0.15">
      <c r="A44" s="176" t="s">
        <v>62</v>
      </c>
      <c r="B44" s="176">
        <f>'実質公債費比率（分子）の構造'!K$50</f>
        <v>0</v>
      </c>
      <c r="C44" s="176"/>
      <c r="D44" s="176"/>
      <c r="E44" s="176">
        <f>'実質公債費比率（分子）の構造'!L$50</f>
        <v>0</v>
      </c>
      <c r="F44" s="176"/>
      <c r="G44" s="176"/>
      <c r="H44" s="176">
        <f>'実質公債費比率（分子）の構造'!M$50</f>
        <v>0</v>
      </c>
      <c r="I44" s="176"/>
      <c r="J44" s="176"/>
      <c r="K44" s="176">
        <f>'実質公債費比率（分子）の構造'!N$50</f>
        <v>0</v>
      </c>
      <c r="L44" s="176"/>
      <c r="M44" s="176"/>
      <c r="N44" s="176">
        <f>'実質公債費比率（分子）の構造'!O$50</f>
        <v>0</v>
      </c>
      <c r="O44" s="176"/>
      <c r="P44" s="176"/>
    </row>
    <row r="45" spans="1:16" x14ac:dyDescent="0.15">
      <c r="A45" s="176" t="s">
        <v>63</v>
      </c>
      <c r="B45" s="176">
        <f>'実質公債費比率（分子）の構造'!K$49</f>
        <v>6</v>
      </c>
      <c r="C45" s="176"/>
      <c r="D45" s="176"/>
      <c r="E45" s="176">
        <f>'実質公債費比率（分子）の構造'!L$49</f>
        <v>6</v>
      </c>
      <c r="F45" s="176"/>
      <c r="G45" s="176"/>
      <c r="H45" s="176">
        <f>'実質公債費比率（分子）の構造'!M$49</f>
        <v>6</v>
      </c>
      <c r="I45" s="176"/>
      <c r="J45" s="176"/>
      <c r="K45" s="176">
        <f>'実質公債費比率（分子）の構造'!N$49</f>
        <v>6</v>
      </c>
      <c r="L45" s="176"/>
      <c r="M45" s="176"/>
      <c r="N45" s="176">
        <f>'実質公債費比率（分子）の構造'!O$49</f>
        <v>2</v>
      </c>
      <c r="O45" s="176"/>
      <c r="P45" s="176"/>
    </row>
    <row r="46" spans="1:16" x14ac:dyDescent="0.15">
      <c r="A46" s="176" t="s">
        <v>64</v>
      </c>
      <c r="B46" s="176">
        <f>'実質公債費比率（分子）の構造'!K$48</f>
        <v>74</v>
      </c>
      <c r="C46" s="176"/>
      <c r="D46" s="176"/>
      <c r="E46" s="176">
        <f>'実質公債費比率（分子）の構造'!L$48</f>
        <v>78</v>
      </c>
      <c r="F46" s="176"/>
      <c r="G46" s="176"/>
      <c r="H46" s="176">
        <f>'実質公債費比率（分子）の構造'!M$48</f>
        <v>80</v>
      </c>
      <c r="I46" s="176"/>
      <c r="J46" s="176"/>
      <c r="K46" s="176">
        <f>'実質公債費比率（分子）の構造'!N$48</f>
        <v>83</v>
      </c>
      <c r="L46" s="176"/>
      <c r="M46" s="176"/>
      <c r="N46" s="176">
        <f>'実質公債費比率（分子）の構造'!O$48</f>
        <v>82</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464</v>
      </c>
      <c r="C49" s="176"/>
      <c r="D49" s="176"/>
      <c r="E49" s="176">
        <f>'実質公債費比率（分子）の構造'!L$45</f>
        <v>449</v>
      </c>
      <c r="F49" s="176"/>
      <c r="G49" s="176"/>
      <c r="H49" s="176">
        <f>'実質公債費比率（分子）の構造'!M$45</f>
        <v>440</v>
      </c>
      <c r="I49" s="176"/>
      <c r="J49" s="176"/>
      <c r="K49" s="176">
        <f>'実質公債費比率（分子）の構造'!N$45</f>
        <v>438</v>
      </c>
      <c r="L49" s="176"/>
      <c r="M49" s="176"/>
      <c r="N49" s="176">
        <f>'実質公債費比率（分子）の構造'!O$45</f>
        <v>410</v>
      </c>
      <c r="O49" s="176"/>
      <c r="P49" s="176"/>
    </row>
    <row r="50" spans="1:16" x14ac:dyDescent="0.15">
      <c r="A50" s="176" t="s">
        <v>67</v>
      </c>
      <c r="B50" s="176" t="e">
        <f>NA()</f>
        <v>#N/A</v>
      </c>
      <c r="C50" s="176">
        <f>IF(ISNUMBER('実質公債費比率（分子）の構造'!K$53),'実質公債費比率（分子）の構造'!K$53,NA())</f>
        <v>155</v>
      </c>
      <c r="D50" s="176" t="e">
        <f>NA()</f>
        <v>#N/A</v>
      </c>
      <c r="E50" s="176" t="e">
        <f>NA()</f>
        <v>#N/A</v>
      </c>
      <c r="F50" s="176">
        <f>IF(ISNUMBER('実質公債費比率（分子）の構造'!L$53),'実質公債費比率（分子）の構造'!L$53,NA())</f>
        <v>147</v>
      </c>
      <c r="G50" s="176" t="e">
        <f>NA()</f>
        <v>#N/A</v>
      </c>
      <c r="H50" s="176" t="e">
        <f>NA()</f>
        <v>#N/A</v>
      </c>
      <c r="I50" s="176">
        <f>IF(ISNUMBER('実質公債費比率（分子）の構造'!M$53),'実質公債費比率（分子）の構造'!M$53,NA())</f>
        <v>138</v>
      </c>
      <c r="J50" s="176" t="e">
        <f>NA()</f>
        <v>#N/A</v>
      </c>
      <c r="K50" s="176" t="e">
        <f>NA()</f>
        <v>#N/A</v>
      </c>
      <c r="L50" s="176">
        <f>IF(ISNUMBER('実質公債費比率（分子）の構造'!N$53),'実質公債費比率（分子）の構造'!N$53,NA())</f>
        <v>147</v>
      </c>
      <c r="M50" s="176" t="e">
        <f>NA()</f>
        <v>#N/A</v>
      </c>
      <c r="N50" s="176" t="e">
        <f>NA()</f>
        <v>#N/A</v>
      </c>
      <c r="O50" s="176">
        <f>IF(ISNUMBER('実質公債費比率（分子）の構造'!O$53),'実質公債費比率（分子）の構造'!O$53,NA())</f>
        <v>143</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3018</v>
      </c>
      <c r="E56" s="175"/>
      <c r="F56" s="175"/>
      <c r="G56" s="175">
        <f>'将来負担比率（分子）の構造'!J$52</f>
        <v>2869</v>
      </c>
      <c r="H56" s="175"/>
      <c r="I56" s="175"/>
      <c r="J56" s="175">
        <f>'将来負担比率（分子）の構造'!K$52</f>
        <v>2774</v>
      </c>
      <c r="K56" s="175"/>
      <c r="L56" s="175"/>
      <c r="M56" s="175">
        <f>'将来負担比率（分子）の構造'!L$52</f>
        <v>2589</v>
      </c>
      <c r="N56" s="175"/>
      <c r="O56" s="175"/>
      <c r="P56" s="175">
        <f>'将来負担比率（分子）の構造'!M$52</f>
        <v>2397</v>
      </c>
    </row>
    <row r="57" spans="1:16" x14ac:dyDescent="0.15">
      <c r="A57" s="175" t="s">
        <v>42</v>
      </c>
      <c r="B57" s="175"/>
      <c r="C57" s="175"/>
      <c r="D57" s="175">
        <f>'将来負担比率（分子）の構造'!I$51</f>
        <v>372</v>
      </c>
      <c r="E57" s="175"/>
      <c r="F57" s="175"/>
      <c r="G57" s="175">
        <f>'将来負担比率（分子）の構造'!J$51</f>
        <v>306</v>
      </c>
      <c r="H57" s="175"/>
      <c r="I57" s="175"/>
      <c r="J57" s="175">
        <f>'将来負担比率（分子）の構造'!K$51</f>
        <v>273</v>
      </c>
      <c r="K57" s="175"/>
      <c r="L57" s="175"/>
      <c r="M57" s="175">
        <f>'将来負担比率（分子）の構造'!L$51</f>
        <v>237</v>
      </c>
      <c r="N57" s="175"/>
      <c r="O57" s="175"/>
      <c r="P57" s="175">
        <f>'将来負担比率（分子）の構造'!M$51</f>
        <v>222</v>
      </c>
    </row>
    <row r="58" spans="1:16" x14ac:dyDescent="0.15">
      <c r="A58" s="175" t="s">
        <v>41</v>
      </c>
      <c r="B58" s="175"/>
      <c r="C58" s="175"/>
      <c r="D58" s="175">
        <f>'将来負担比率（分子）の構造'!I$50</f>
        <v>619</v>
      </c>
      <c r="E58" s="175"/>
      <c r="F58" s="175"/>
      <c r="G58" s="175">
        <f>'将来負担比率（分子）の構造'!J$50</f>
        <v>611</v>
      </c>
      <c r="H58" s="175"/>
      <c r="I58" s="175"/>
      <c r="J58" s="175">
        <f>'将来負担比率（分子）の構造'!K$50</f>
        <v>700</v>
      </c>
      <c r="K58" s="175"/>
      <c r="L58" s="175"/>
      <c r="M58" s="175">
        <f>'将来負担比率（分子）の構造'!L$50</f>
        <v>725</v>
      </c>
      <c r="N58" s="175"/>
      <c r="O58" s="175"/>
      <c r="P58" s="175">
        <f>'将来負担比率（分子）の構造'!M$50</f>
        <v>716</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668</v>
      </c>
      <c r="C62" s="175"/>
      <c r="D62" s="175"/>
      <c r="E62" s="175">
        <f>'将来負担比率（分子）の構造'!J$45</f>
        <v>638</v>
      </c>
      <c r="F62" s="175"/>
      <c r="G62" s="175"/>
      <c r="H62" s="175">
        <f>'将来負担比率（分子）の構造'!K$45</f>
        <v>670</v>
      </c>
      <c r="I62" s="175"/>
      <c r="J62" s="175"/>
      <c r="K62" s="175">
        <f>'将来負担比率（分子）の構造'!L$45</f>
        <v>609</v>
      </c>
      <c r="L62" s="175"/>
      <c r="M62" s="175"/>
      <c r="N62" s="175">
        <f>'将来負担比率（分子）の構造'!M$45</f>
        <v>635</v>
      </c>
      <c r="O62" s="175"/>
      <c r="P62" s="175"/>
    </row>
    <row r="63" spans="1:16" x14ac:dyDescent="0.15">
      <c r="A63" s="175" t="s">
        <v>34</v>
      </c>
      <c r="B63" s="175">
        <f>'将来負担比率（分子）の構造'!I$44</f>
        <v>22</v>
      </c>
      <c r="C63" s="175"/>
      <c r="D63" s="175"/>
      <c r="E63" s="175">
        <f>'将来負担比率（分子）の構造'!J$44</f>
        <v>23</v>
      </c>
      <c r="F63" s="175"/>
      <c r="G63" s="175"/>
      <c r="H63" s="175">
        <f>'将来負担比率（分子）の構造'!K$44</f>
        <v>10</v>
      </c>
      <c r="I63" s="175"/>
      <c r="J63" s="175"/>
      <c r="K63" s="175">
        <f>'将来負担比率（分子）の構造'!L$44</f>
        <v>46</v>
      </c>
      <c r="L63" s="175"/>
      <c r="M63" s="175"/>
      <c r="N63" s="175">
        <f>'将来負担比率（分子）の構造'!M$44</f>
        <v>44</v>
      </c>
      <c r="O63" s="175"/>
      <c r="P63" s="175"/>
    </row>
    <row r="64" spans="1:16" x14ac:dyDescent="0.15">
      <c r="A64" s="175" t="s">
        <v>33</v>
      </c>
      <c r="B64" s="175">
        <f>'将来負担比率（分子）の構造'!I$43</f>
        <v>962</v>
      </c>
      <c r="C64" s="175"/>
      <c r="D64" s="175"/>
      <c r="E64" s="175">
        <f>'将来負担比率（分子）の構造'!J$43</f>
        <v>1003</v>
      </c>
      <c r="F64" s="175"/>
      <c r="G64" s="175"/>
      <c r="H64" s="175">
        <f>'将来負担比率（分子）の構造'!K$43</f>
        <v>1048</v>
      </c>
      <c r="I64" s="175"/>
      <c r="J64" s="175"/>
      <c r="K64" s="175">
        <f>'将来負担比率（分子）の構造'!L$43</f>
        <v>1018</v>
      </c>
      <c r="L64" s="175"/>
      <c r="M64" s="175"/>
      <c r="N64" s="175">
        <f>'将来負担比率（分子）の構造'!M$43</f>
        <v>943</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3567</v>
      </c>
      <c r="C66" s="175"/>
      <c r="D66" s="175"/>
      <c r="E66" s="175">
        <f>'将来負担比率（分子）の構造'!J$41</f>
        <v>3325</v>
      </c>
      <c r="F66" s="175"/>
      <c r="G66" s="175"/>
      <c r="H66" s="175">
        <f>'将来負担比率（分子）の構造'!K$41</f>
        <v>3124</v>
      </c>
      <c r="I66" s="175"/>
      <c r="J66" s="175"/>
      <c r="K66" s="175">
        <f>'将来負担比率（分子）の構造'!L$41</f>
        <v>2850</v>
      </c>
      <c r="L66" s="175"/>
      <c r="M66" s="175"/>
      <c r="N66" s="175">
        <f>'将来負担比率（分子）の構造'!M$41</f>
        <v>2703</v>
      </c>
      <c r="O66" s="175"/>
      <c r="P66" s="175"/>
    </row>
    <row r="67" spans="1:16" x14ac:dyDescent="0.15">
      <c r="A67" s="175" t="s">
        <v>71</v>
      </c>
      <c r="B67" s="175" t="e">
        <f>NA()</f>
        <v>#N/A</v>
      </c>
      <c r="C67" s="175">
        <f>IF(ISNUMBER('将来負担比率（分子）の構造'!I$53), IF('将来負担比率（分子）の構造'!I$53 &lt; 0, 0, '将来負担比率（分子）の構造'!I$53), NA())</f>
        <v>1211</v>
      </c>
      <c r="D67" s="175" t="e">
        <f>NA()</f>
        <v>#N/A</v>
      </c>
      <c r="E67" s="175" t="e">
        <f>NA()</f>
        <v>#N/A</v>
      </c>
      <c r="F67" s="175">
        <f>IF(ISNUMBER('将来負担比率（分子）の構造'!J$53), IF('将来負担比率（分子）の構造'!J$53 &lt; 0, 0, '将来負担比率（分子）の構造'!J$53), NA())</f>
        <v>1204</v>
      </c>
      <c r="G67" s="175" t="e">
        <f>NA()</f>
        <v>#N/A</v>
      </c>
      <c r="H67" s="175" t="e">
        <f>NA()</f>
        <v>#N/A</v>
      </c>
      <c r="I67" s="175">
        <f>IF(ISNUMBER('将来負担比率（分子）の構造'!K$53), IF('将来負担比率（分子）の構造'!K$53 &lt; 0, 0, '将来負担比率（分子）の構造'!K$53), NA())</f>
        <v>1106</v>
      </c>
      <c r="J67" s="175" t="e">
        <f>NA()</f>
        <v>#N/A</v>
      </c>
      <c r="K67" s="175" t="e">
        <f>NA()</f>
        <v>#N/A</v>
      </c>
      <c r="L67" s="175">
        <f>IF(ISNUMBER('将来負担比率（分子）の構造'!L$53), IF('将来負担比率（分子）の構造'!L$53 &lt; 0, 0, '将来負担比率（分子）の構造'!L$53), NA())</f>
        <v>971</v>
      </c>
      <c r="M67" s="175" t="e">
        <f>NA()</f>
        <v>#N/A</v>
      </c>
      <c r="N67" s="175" t="e">
        <f>NA()</f>
        <v>#N/A</v>
      </c>
      <c r="O67" s="175">
        <f>IF(ISNUMBER('将来負担比率（分子）の構造'!M$53), IF('将来負担比率（分子）の構造'!M$53 &lt; 0, 0, '将来負担比率（分子）の構造'!M$53), NA())</f>
        <v>991</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406</v>
      </c>
      <c r="C72" s="179">
        <f>基金残高に係る経年分析!G55</f>
        <v>440</v>
      </c>
      <c r="D72" s="179">
        <f>基金残高に係る経年分析!H55</f>
        <v>421</v>
      </c>
    </row>
    <row r="73" spans="1:16" x14ac:dyDescent="0.15">
      <c r="A73" s="178" t="s">
        <v>74</v>
      </c>
      <c r="B73" s="179">
        <f>基金残高に係る経年分析!F56</f>
        <v>23</v>
      </c>
      <c r="C73" s="179">
        <f>基金残高に係る経年分析!G56</f>
        <v>23</v>
      </c>
      <c r="D73" s="179">
        <f>基金残高に係る経年分析!H56</f>
        <v>30</v>
      </c>
    </row>
    <row r="74" spans="1:16" x14ac:dyDescent="0.15">
      <c r="A74" s="178" t="s">
        <v>75</v>
      </c>
      <c r="B74" s="179">
        <f>基金残高に係る経年分析!F57</f>
        <v>237</v>
      </c>
      <c r="C74" s="179">
        <f>基金残高に係る経年分析!G57</f>
        <v>228</v>
      </c>
      <c r="D74" s="179">
        <f>基金残高に係る経年分析!H57</f>
        <v>237</v>
      </c>
    </row>
  </sheetData>
  <sheetProtection algorithmName="SHA-512" hashValue="xH3i8OmgivGLggnyPl8B3KJfbZ/3K9DAnYRf7wWMkrI0DwjC4QYiQbvB+mWwDyoYTvPocTc5hN62ZJzapAkRnw==" saltValue="TIhg2XCjvg4je+E9ZySa/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2025-03-19T05:41:34Z</cp:lastPrinted>
  <dcterms:created xsi:type="dcterms:W3CDTF">2025-02-19T00:06:32Z</dcterms:created>
  <dcterms:modified xsi:type="dcterms:W3CDTF">2025-03-19T09:06:44Z</dcterms:modified>
  <cp:category/>
</cp:coreProperties>
</file>